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85"/>
  </bookViews>
  <sheets>
    <sheet name="обосн" sheetId="8" r:id="rId1"/>
  </sheets>
  <calcPr calcId="152511"/>
</workbook>
</file>

<file path=xl/calcChain.xml><?xml version="1.0" encoding="utf-8"?>
<calcChain xmlns="http://schemas.openxmlformats.org/spreadsheetml/2006/main">
  <c r="J16" i="8" l="1"/>
  <c r="L16" i="8"/>
  <c r="M16" i="8" s="1"/>
  <c r="N16" i="8" s="1"/>
  <c r="O16" i="8" s="1"/>
  <c r="J17" i="8"/>
  <c r="K17" i="8" s="1"/>
  <c r="L17" i="8"/>
  <c r="M17" i="8" s="1"/>
  <c r="N17" i="8" s="1"/>
  <c r="O17" i="8" s="1"/>
  <c r="J18" i="8"/>
  <c r="L18" i="8"/>
  <c r="M18" i="8" s="1"/>
  <c r="N18" i="8" s="1"/>
  <c r="O18" i="8" s="1"/>
  <c r="J19" i="8"/>
  <c r="L19" i="8"/>
  <c r="M19" i="8" s="1"/>
  <c r="N19" i="8" s="1"/>
  <c r="O19" i="8" s="1"/>
  <c r="J20" i="8"/>
  <c r="L20" i="8"/>
  <c r="M20" i="8" s="1"/>
  <c r="N20" i="8" s="1"/>
  <c r="O20" i="8" s="1"/>
  <c r="O32" i="8" s="1"/>
  <c r="J21" i="8"/>
  <c r="L21" i="8"/>
  <c r="M21" i="8" s="1"/>
  <c r="N21" i="8" s="1"/>
  <c r="O21" i="8" s="1"/>
  <c r="J22" i="8"/>
  <c r="L22" i="8"/>
  <c r="M22" i="8" s="1"/>
  <c r="N22" i="8" s="1"/>
  <c r="O22" i="8" s="1"/>
  <c r="J23" i="8"/>
  <c r="L23" i="8"/>
  <c r="M23" i="8" s="1"/>
  <c r="N23" i="8" s="1"/>
  <c r="O23" i="8" s="1"/>
  <c r="J24" i="8"/>
  <c r="K24" i="8" s="1"/>
  <c r="L24" i="8"/>
  <c r="M24" i="8" s="1"/>
  <c r="N24" i="8" s="1"/>
  <c r="O24" i="8" s="1"/>
  <c r="J25" i="8"/>
  <c r="L25" i="8"/>
  <c r="M25" i="8" s="1"/>
  <c r="N25" i="8" s="1"/>
  <c r="O25" i="8" s="1"/>
  <c r="J26" i="8"/>
  <c r="L26" i="8"/>
  <c r="M26" i="8" s="1"/>
  <c r="N26" i="8" s="1"/>
  <c r="O26" i="8" s="1"/>
  <c r="J27" i="8"/>
  <c r="L27" i="8"/>
  <c r="M27" i="8" s="1"/>
  <c r="N27" i="8" s="1"/>
  <c r="O27" i="8" s="1"/>
  <c r="J28" i="8"/>
  <c r="L28" i="8"/>
  <c r="M28" i="8" s="1"/>
  <c r="N28" i="8" s="1"/>
  <c r="O28" i="8" s="1"/>
  <c r="J29" i="8"/>
  <c r="L29" i="8"/>
  <c r="M29" i="8" s="1"/>
  <c r="N29" i="8" s="1"/>
  <c r="O29" i="8" s="1"/>
  <c r="J30" i="8"/>
  <c r="L30" i="8"/>
  <c r="M30" i="8" s="1"/>
  <c r="N30" i="8" s="1"/>
  <c r="O30" i="8" s="1"/>
  <c r="J31" i="8"/>
  <c r="L31" i="8"/>
  <c r="M31" i="8" s="1"/>
  <c r="N31" i="8" s="1"/>
  <c r="O31" i="8" s="1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K25" i="8" l="1"/>
  <c r="K28" i="8"/>
  <c r="K27" i="8"/>
  <c r="K31" i="8"/>
  <c r="K30" i="8"/>
  <c r="K29" i="8"/>
  <c r="K26" i="8"/>
  <c r="K23" i="8"/>
  <c r="K22" i="8"/>
  <c r="K21" i="8"/>
  <c r="K20" i="8"/>
  <c r="K19" i="8"/>
  <c r="K18" i="8"/>
  <c r="K16" i="8"/>
  <c r="L15" i="8"/>
  <c r="M15" i="8" s="1"/>
  <c r="N15" i="8" s="1"/>
  <c r="O15" i="8" s="1"/>
  <c r="J15" i="8"/>
  <c r="I15" i="8"/>
  <c r="K15" i="8" l="1"/>
</calcChain>
</file>

<file path=xl/sharedStrings.xml><?xml version="1.0" encoding="utf-8"?>
<sst xmlns="http://schemas.openxmlformats.org/spreadsheetml/2006/main" count="72" uniqueCount="56">
  <si>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</si>
  <si>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</si>
  <si>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</si>
  <si>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</si>
  <si>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</si>
  <si>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</si>
  <si>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</si>
  <si>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</si>
  <si>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</si>
  <si>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</si>
  <si>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</si>
  <si>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</si>
  <si>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</si>
  <si>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</si>
  <si>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</si>
  <si>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</si>
  <si>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</si>
  <si>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</si>
  <si>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</si>
  <si>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</si>
  <si>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Наименование объекта закупки</t>
  </si>
  <si>
    <t>Приложение № 2 к Извещению о проведении электронного аукциона</t>
  </si>
  <si>
    <t>Основные характеристики объекта закупки</t>
  </si>
  <si>
    <t>Обоснование НМЦК</t>
  </si>
  <si>
    <t>В соответствии с условиями, указанными в контракте (Описанием объекта закупки)</t>
  </si>
  <si>
    <t>В ходе проведения анализа рынка были направлены запросы потенциальным поставщикам о предоставлении ценовой информации. На основании информации о полученных ценах, рассчитана НМЦК.</t>
  </si>
  <si>
    <t xml:space="preserve"> Метод сопоставимых рыночных цен (анализа рынка), согласно части 6 статьи 22 Федерального закона от 05.04.2013  № 44-ФЗ «О контрактной системе в сфере закупок товаров, работ, услуг для обеспечения государственных и муниципальных нужд» является приоритетным для определения и обоснования начальной (максимальной) цены контракта.      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</si>
  <si>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567.                                                                                      </t>
  </si>
  <si>
    <t xml:space="preserve">Валюта, используемая для формирования цены контракта и расчетов с поставщиком (подрядчиком, исполнителем) – Российский рубль.
</t>
  </si>
  <si>
    <t>Поставщик№1</t>
  </si>
  <si>
    <t>Поставщик№2</t>
  </si>
  <si>
    <t>Поставщик№3</t>
  </si>
  <si>
    <t xml:space="preserve">Рассчитанная НМЦК превышает лимиты бюджетных обязательств. Во исполнение требований п. 2 ст. 72 БК РФ, согласно которому контракты заключаются и оплачиваются </t>
  </si>
  <si>
    <t>Ф.И.О. исполнителя:                                         Панков К.М. 89519098006</t>
  </si>
  <si>
    <t>шт</t>
  </si>
  <si>
    <t>в пределах таких лимитов, сумма лимитов составляет: 57000 (пятьдесят семь тысяч) рублей 00 копеек.</t>
  </si>
  <si>
    <r>
      <t>Дата подготовки обоснования НМЦК  01.06</t>
    </r>
    <r>
      <rPr>
        <sz val="12"/>
        <rFont val="Times New Roman"/>
        <family val="1"/>
        <charset val="204"/>
      </rPr>
      <t>.2026</t>
    </r>
  </si>
  <si>
    <t>Обоснование начальной (максимальной) цены контракта
стройматериалы</t>
  </si>
  <si>
    <t>Краска ЛЕМАРТ интерьерная акриловая 14 кг в/д</t>
  </si>
  <si>
    <t>Клей усиленный для керамической плитки BERGAUF Keramik Plus C1 25к</t>
  </si>
  <si>
    <t>Цемент СибЦемент М400 (ЦЕМ Н/А-Г 32.5Б) 50 кг/30</t>
  </si>
  <si>
    <t>Грунтовка универсальная глубокого проникновения Bergauf Praktik 10л/60</t>
  </si>
  <si>
    <t>Эмаль ПФ-115 «ПРОСТОКРАШЕНО» Белая 2.7кг/6</t>
  </si>
  <si>
    <t>Электроды ОК46 3.0*350мм (уп.5,3кг) ЭСАБ</t>
  </si>
  <si>
    <t>Пена монтажная профессиональная DONEWELL 65 всесезонная 850гр.</t>
  </si>
  <si>
    <t>Шпаклевка Финишная КНАУФ Ротбанд паста профи 18кг</t>
  </si>
  <si>
    <t>Саморез гипс/дерево 3,5*41 (500шт)</t>
  </si>
  <si>
    <t>Саморез гипс/дерево 3,5*55 (500 шт)</t>
  </si>
  <si>
    <t>Дюбель унив. Распорный ZUM 6*52 (100 шт)</t>
  </si>
  <si>
    <t>Гипсокартон ГКЛ ПЛУК МАГМА 9,5*1200*2500мм – 3кв.м/62/66</t>
  </si>
  <si>
    <t>Профиль СПК 50*40*0,6 ПН, 3м.п./12/24/420/480</t>
  </si>
  <si>
    <t>Профиль СПК 50*50*0,6 ПС, 3 м п /12/360/420</t>
  </si>
  <si>
    <t>Саморез гипс/металл 3,5*19 (1000 шт)</t>
  </si>
  <si>
    <t>Саморез металл металл СММ пр.ш. остр. 4,2*13 НОВАЯ (1000 шт)</t>
  </si>
  <si>
    <t>Шпатлевка Полимерная ГЕРКУЛЕС финишная GT-53, 20кг</t>
  </si>
  <si>
    <t xml:space="preserve">На основании вышеизложенного начальная максимальная цена контракта:79514 (семьдесят девять тысяч пятьсот четырнадцать) рублей 07 копеек.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</si>
</sst>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0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164" fontId="10" fillId="3" borderId="1" xfId="0" applyNumberFormat="1" applyFont="1" applyFill="1" applyBorder="1" applyAlignment="1">
      <alignment horizontal="distributed" vertical="center" wrapText="1" justifyLastLine="1"/>
    </xf>
    <xf numFmtId="0" fontId="10" fillId="3" borderId="1" xfId="0" applyFont="1" applyFill="1" applyBorder="1" applyAlignment="1">
      <alignment horizontal="distributed" vertical="center" justifyLastLine="1"/>
    </xf>
    <xf numFmtId="10" fontId="10" fillId="3" borderId="1" xfId="0" applyNumberFormat="1" applyFont="1" applyFill="1" applyBorder="1" applyAlignment="1">
      <alignment horizontal="distributed" vertical="center" justifyLastLine="1"/>
    </xf>
    <xf numFmtId="2" fontId="10" fillId="3" borderId="1" xfId="0" applyNumberFormat="1" applyFont="1" applyFill="1" applyBorder="1" applyAlignment="1">
      <alignment horizontal="distributed" vertical="center" wrapText="1" justifyLastLine="1"/>
    </xf>
    <xf numFmtId="165" fontId="10" fillId="3" borderId="1" xfId="0" applyNumberFormat="1" applyFont="1" applyFill="1" applyBorder="1" applyAlignment="1">
      <alignment horizontal="distributed" vertical="center" wrapText="1" justifyLastLine="1"/>
    </xf>
    <xf numFmtId="4" fontId="10" fillId="3" borderId="1" xfId="0" applyNumberFormat="1" applyFont="1" applyFill="1" applyBorder="1" applyAlignment="1">
      <alignment horizontal="center" vertical="center" wrapText="1" justifyLastLine="1"/>
    </xf>
    <xf numFmtId="1" fontId="10" fillId="3" borderId="1" xfId="0" applyNumberFormat="1" applyFont="1" applyFill="1" applyBorder="1" applyAlignment="1">
      <alignment horizontal="center" vertical="center" wrapText="1" justifyLastLine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Border="1"/>
    <xf numFmtId="0" fontId="12" fillId="2" borderId="1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2" fillId="0" borderId="0" xfId="0" applyFont="1" applyBorder="1"/>
    <xf numFmtId="0" fontId="9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2" fontId="4" fillId="3" borderId="0" xfId="0" applyNumberFormat="1" applyFont="1" applyFill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2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13</xdr:row>
      <xdr:rowOff>952500</xdr:rowOff>
    </xdr:from>
    <xdr:to>
      <xdr:col>11</xdr:col>
      <xdr:colOff>0</xdr:colOff>
      <xdr:row>13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13</xdr:row>
      <xdr:rowOff>923925</xdr:rowOff>
    </xdr:from>
    <xdr:to>
      <xdr:col>9</xdr:col>
      <xdr:colOff>1019175</xdr:colOff>
      <xdr:row>13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</xdr:row>
      <xdr:rowOff>1600200</xdr:rowOff>
    </xdr:from>
    <xdr:to>
      <xdr:col>11</xdr:col>
      <xdr:colOff>1504950</xdr:colOff>
      <xdr:row>13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</xdr:row>
      <xdr:rowOff>1600200</xdr:rowOff>
    </xdr:from>
    <xdr:to>
      <xdr:col>11</xdr:col>
      <xdr:colOff>1504950</xdr:colOff>
      <xdr:row>14</xdr:row>
      <xdr:rowOff>1962150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</xdr:row>
      <xdr:rowOff>1600200</xdr:rowOff>
    </xdr:from>
    <xdr:to>
      <xdr:col>11</xdr:col>
      <xdr:colOff>1504950</xdr:colOff>
      <xdr:row>14</xdr:row>
      <xdr:rowOff>1962150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</xdr:row>
      <xdr:rowOff>1600200</xdr:rowOff>
    </xdr:from>
    <xdr:to>
      <xdr:col>11</xdr:col>
      <xdr:colOff>1504950</xdr:colOff>
      <xdr:row>15</xdr:row>
      <xdr:rowOff>1962150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</xdr:row>
      <xdr:rowOff>1600200</xdr:rowOff>
    </xdr:from>
    <xdr:to>
      <xdr:col>11</xdr:col>
      <xdr:colOff>1504950</xdr:colOff>
      <xdr:row>15</xdr:row>
      <xdr:rowOff>1962150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</xdr:row>
      <xdr:rowOff>1600200</xdr:rowOff>
    </xdr:from>
    <xdr:to>
      <xdr:col>11</xdr:col>
      <xdr:colOff>1504950</xdr:colOff>
      <xdr:row>16</xdr:row>
      <xdr:rowOff>1962150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</xdr:row>
      <xdr:rowOff>1600200</xdr:rowOff>
    </xdr:from>
    <xdr:to>
      <xdr:col>11</xdr:col>
      <xdr:colOff>1504950</xdr:colOff>
      <xdr:row>16</xdr:row>
      <xdr:rowOff>1962150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</xdr:row>
      <xdr:rowOff>1600200</xdr:rowOff>
    </xdr:from>
    <xdr:to>
      <xdr:col>11</xdr:col>
      <xdr:colOff>1504950</xdr:colOff>
      <xdr:row>16</xdr:row>
      <xdr:rowOff>1962150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17</xdr:row>
      <xdr:rowOff>1600200</xdr:rowOff>
    </xdr:from>
    <xdr:to>
      <xdr:col>11</xdr:col>
      <xdr:colOff>1504950</xdr:colOff>
      <xdr:row>17</xdr:row>
      <xdr:rowOff>1962150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17</xdr:row>
      <xdr:rowOff>1600200</xdr:rowOff>
    </xdr:from>
    <xdr:to>
      <xdr:col>11</xdr:col>
      <xdr:colOff>1504950</xdr:colOff>
      <xdr:row>17</xdr:row>
      <xdr:rowOff>1962150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17</xdr:row>
      <xdr:rowOff>1600200</xdr:rowOff>
    </xdr:from>
    <xdr:to>
      <xdr:col>11</xdr:col>
      <xdr:colOff>1504950</xdr:colOff>
      <xdr:row>17</xdr:row>
      <xdr:rowOff>1962150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18</xdr:row>
      <xdr:rowOff>1600200</xdr:rowOff>
    </xdr:from>
    <xdr:to>
      <xdr:col>11</xdr:col>
      <xdr:colOff>1504950</xdr:colOff>
      <xdr:row>18</xdr:row>
      <xdr:rowOff>1962150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18</xdr:row>
      <xdr:rowOff>1600200</xdr:rowOff>
    </xdr:from>
    <xdr:to>
      <xdr:col>11</xdr:col>
      <xdr:colOff>1504950</xdr:colOff>
      <xdr:row>18</xdr:row>
      <xdr:rowOff>1962150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18</xdr:row>
      <xdr:rowOff>1600200</xdr:rowOff>
    </xdr:from>
    <xdr:to>
      <xdr:col>11</xdr:col>
      <xdr:colOff>1504950</xdr:colOff>
      <xdr:row>18</xdr:row>
      <xdr:rowOff>1962150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</xdr:row>
      <xdr:rowOff>1600200</xdr:rowOff>
    </xdr:from>
    <xdr:to>
      <xdr:col>11</xdr:col>
      <xdr:colOff>1504950</xdr:colOff>
      <xdr:row>19</xdr:row>
      <xdr:rowOff>1962150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</xdr:row>
      <xdr:rowOff>1600200</xdr:rowOff>
    </xdr:from>
    <xdr:to>
      <xdr:col>11</xdr:col>
      <xdr:colOff>1504950</xdr:colOff>
      <xdr:row>19</xdr:row>
      <xdr:rowOff>1962150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</xdr:row>
      <xdr:rowOff>1600200</xdr:rowOff>
    </xdr:from>
    <xdr:to>
      <xdr:col>11</xdr:col>
      <xdr:colOff>1504950</xdr:colOff>
      <xdr:row>19</xdr:row>
      <xdr:rowOff>1962150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</xdr:row>
      <xdr:rowOff>1600200</xdr:rowOff>
    </xdr:from>
    <xdr:to>
      <xdr:col>11</xdr:col>
      <xdr:colOff>1504950</xdr:colOff>
      <xdr:row>20</xdr:row>
      <xdr:rowOff>1962150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</xdr:row>
      <xdr:rowOff>1600200</xdr:rowOff>
    </xdr:from>
    <xdr:to>
      <xdr:col>11</xdr:col>
      <xdr:colOff>1504950</xdr:colOff>
      <xdr:row>20</xdr:row>
      <xdr:rowOff>1962150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</xdr:row>
      <xdr:rowOff>1600200</xdr:rowOff>
    </xdr:from>
    <xdr:to>
      <xdr:col>11</xdr:col>
      <xdr:colOff>1504950</xdr:colOff>
      <xdr:row>20</xdr:row>
      <xdr:rowOff>1962150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21</xdr:row>
      <xdr:rowOff>1600200</xdr:rowOff>
    </xdr:from>
    <xdr:to>
      <xdr:col>11</xdr:col>
      <xdr:colOff>1504950</xdr:colOff>
      <xdr:row>21</xdr:row>
      <xdr:rowOff>1962150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21</xdr:row>
      <xdr:rowOff>1600200</xdr:rowOff>
    </xdr:from>
    <xdr:to>
      <xdr:col>11</xdr:col>
      <xdr:colOff>1504950</xdr:colOff>
      <xdr:row>21</xdr:row>
      <xdr:rowOff>1962150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21</xdr:row>
      <xdr:rowOff>1600200</xdr:rowOff>
    </xdr:from>
    <xdr:to>
      <xdr:col>11</xdr:col>
      <xdr:colOff>1504950</xdr:colOff>
      <xdr:row>21</xdr:row>
      <xdr:rowOff>1962150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22</xdr:row>
      <xdr:rowOff>1600200</xdr:rowOff>
    </xdr:from>
    <xdr:to>
      <xdr:col>11</xdr:col>
      <xdr:colOff>1504950</xdr:colOff>
      <xdr:row>22</xdr:row>
      <xdr:rowOff>1962150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22</xdr:row>
      <xdr:rowOff>1600200</xdr:rowOff>
    </xdr:from>
    <xdr:to>
      <xdr:col>11</xdr:col>
      <xdr:colOff>1504950</xdr:colOff>
      <xdr:row>22</xdr:row>
      <xdr:rowOff>1962150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22</xdr:row>
      <xdr:rowOff>1600200</xdr:rowOff>
    </xdr:from>
    <xdr:to>
      <xdr:col>11</xdr:col>
      <xdr:colOff>1504950</xdr:colOff>
      <xdr:row>22</xdr:row>
      <xdr:rowOff>1962150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23</xdr:row>
      <xdr:rowOff>1600200</xdr:rowOff>
    </xdr:from>
    <xdr:to>
      <xdr:col>11</xdr:col>
      <xdr:colOff>1504950</xdr:colOff>
      <xdr:row>23</xdr:row>
      <xdr:rowOff>1962150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23</xdr:row>
      <xdr:rowOff>1600200</xdr:rowOff>
    </xdr:from>
    <xdr:to>
      <xdr:col>11</xdr:col>
      <xdr:colOff>1504950</xdr:colOff>
      <xdr:row>23</xdr:row>
      <xdr:rowOff>1962150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23</xdr:row>
      <xdr:rowOff>1600200</xdr:rowOff>
    </xdr:from>
    <xdr:to>
      <xdr:col>11</xdr:col>
      <xdr:colOff>1504950</xdr:colOff>
      <xdr:row>23</xdr:row>
      <xdr:rowOff>1962150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24</xdr:row>
      <xdr:rowOff>1600200</xdr:rowOff>
    </xdr:from>
    <xdr:to>
      <xdr:col>11</xdr:col>
      <xdr:colOff>1504950</xdr:colOff>
      <xdr:row>24</xdr:row>
      <xdr:rowOff>1962150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24</xdr:row>
      <xdr:rowOff>1600200</xdr:rowOff>
    </xdr:from>
    <xdr:to>
      <xdr:col>11</xdr:col>
      <xdr:colOff>1504950</xdr:colOff>
      <xdr:row>24</xdr:row>
      <xdr:rowOff>1962150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24</xdr:row>
      <xdr:rowOff>1600200</xdr:rowOff>
    </xdr:from>
    <xdr:to>
      <xdr:col>11</xdr:col>
      <xdr:colOff>1504950</xdr:colOff>
      <xdr:row>24</xdr:row>
      <xdr:rowOff>1962150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25</xdr:row>
      <xdr:rowOff>1600200</xdr:rowOff>
    </xdr:from>
    <xdr:to>
      <xdr:col>11</xdr:col>
      <xdr:colOff>1504950</xdr:colOff>
      <xdr:row>25</xdr:row>
      <xdr:rowOff>1962150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25</xdr:row>
      <xdr:rowOff>1600200</xdr:rowOff>
    </xdr:from>
    <xdr:to>
      <xdr:col>11</xdr:col>
      <xdr:colOff>1504950</xdr:colOff>
      <xdr:row>25</xdr:row>
      <xdr:rowOff>1962150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25</xdr:row>
      <xdr:rowOff>1600200</xdr:rowOff>
    </xdr:from>
    <xdr:to>
      <xdr:col>11</xdr:col>
      <xdr:colOff>1504950</xdr:colOff>
      <xdr:row>25</xdr:row>
      <xdr:rowOff>1962150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26</xdr:row>
      <xdr:rowOff>1600200</xdr:rowOff>
    </xdr:from>
    <xdr:to>
      <xdr:col>11</xdr:col>
      <xdr:colOff>1504950</xdr:colOff>
      <xdr:row>26</xdr:row>
      <xdr:rowOff>1962150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26</xdr:row>
      <xdr:rowOff>1600200</xdr:rowOff>
    </xdr:from>
    <xdr:to>
      <xdr:col>11</xdr:col>
      <xdr:colOff>1504950</xdr:colOff>
      <xdr:row>26</xdr:row>
      <xdr:rowOff>1962150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26</xdr:row>
      <xdr:rowOff>1600200</xdr:rowOff>
    </xdr:from>
    <xdr:to>
      <xdr:col>11</xdr:col>
      <xdr:colOff>1504950</xdr:colOff>
      <xdr:row>26</xdr:row>
      <xdr:rowOff>1962150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27</xdr:row>
      <xdr:rowOff>1600200</xdr:rowOff>
    </xdr:from>
    <xdr:to>
      <xdr:col>11</xdr:col>
      <xdr:colOff>1504950</xdr:colOff>
      <xdr:row>27</xdr:row>
      <xdr:rowOff>1962150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27</xdr:row>
      <xdr:rowOff>1600200</xdr:rowOff>
    </xdr:from>
    <xdr:to>
      <xdr:col>11</xdr:col>
      <xdr:colOff>1504950</xdr:colOff>
      <xdr:row>27</xdr:row>
      <xdr:rowOff>1962150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27</xdr:row>
      <xdr:rowOff>1600200</xdr:rowOff>
    </xdr:from>
    <xdr:to>
      <xdr:col>11</xdr:col>
      <xdr:colOff>1504950</xdr:colOff>
      <xdr:row>27</xdr:row>
      <xdr:rowOff>1962150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28</xdr:row>
      <xdr:rowOff>1600200</xdr:rowOff>
    </xdr:from>
    <xdr:to>
      <xdr:col>11</xdr:col>
      <xdr:colOff>1504950</xdr:colOff>
      <xdr:row>28</xdr:row>
      <xdr:rowOff>1962150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28</xdr:row>
      <xdr:rowOff>1600200</xdr:rowOff>
    </xdr:from>
    <xdr:to>
      <xdr:col>11</xdr:col>
      <xdr:colOff>1504950</xdr:colOff>
      <xdr:row>28</xdr:row>
      <xdr:rowOff>1962150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28</xdr:row>
      <xdr:rowOff>1600200</xdr:rowOff>
    </xdr:from>
    <xdr:to>
      <xdr:col>11</xdr:col>
      <xdr:colOff>1504950</xdr:colOff>
      <xdr:row>28</xdr:row>
      <xdr:rowOff>1962150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29</xdr:row>
      <xdr:rowOff>1600200</xdr:rowOff>
    </xdr:from>
    <xdr:to>
      <xdr:col>11</xdr:col>
      <xdr:colOff>1504950</xdr:colOff>
      <xdr:row>29</xdr:row>
      <xdr:rowOff>1962150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29</xdr:row>
      <xdr:rowOff>1600200</xdr:rowOff>
    </xdr:from>
    <xdr:to>
      <xdr:col>11</xdr:col>
      <xdr:colOff>1504950</xdr:colOff>
      <xdr:row>29</xdr:row>
      <xdr:rowOff>1962150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29</xdr:row>
      <xdr:rowOff>1600200</xdr:rowOff>
    </xdr:from>
    <xdr:to>
      <xdr:col>11</xdr:col>
      <xdr:colOff>1504950</xdr:colOff>
      <xdr:row>29</xdr:row>
      <xdr:rowOff>1962150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30</xdr:row>
      <xdr:rowOff>1600200</xdr:rowOff>
    </xdr:from>
    <xdr:to>
      <xdr:col>11</xdr:col>
      <xdr:colOff>1504950</xdr:colOff>
      <xdr:row>30</xdr:row>
      <xdr:rowOff>1962150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30</xdr:row>
      <xdr:rowOff>1600200</xdr:rowOff>
    </xdr:from>
    <xdr:to>
      <xdr:col>11</xdr:col>
      <xdr:colOff>1504950</xdr:colOff>
      <xdr:row>30</xdr:row>
      <xdr:rowOff>1962150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6676118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7"/>
  <sheetViews>
    <sheetView tabSelected="1" view="pageBreakPreview" topLeftCell="A28" zoomScale="84" zoomScaleSheetLayoutView="84" workbookViewId="0">
      <selection activeCell="A40" sqref="A40:O40"/>
    </sheetView>
  </sheetViews>
  <sheetFormatPr defaultRowHeight="12.75" x14ac:dyDescent="0.2"/>
  <cols>
    <col min="1" max="1" width="4.7109375" style="1" customWidth="1"/>
    <col min="2" max="2" width="42" style="1" customWidth="1"/>
    <col min="3" max="3" width="5.85546875" style="1" customWidth="1"/>
    <col min="4" max="4" width="6.85546875" style="1" customWidth="1"/>
    <col min="5" max="5" width="9.7109375" style="1" customWidth="1"/>
    <col min="6" max="7" width="9.855468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4.5703125" style="1" customWidth="1"/>
    <col min="16" max="161" width="9.140625" style="34"/>
    <col min="162" max="255" width="9.140625" style="1"/>
    <col min="256" max="256" width="4.7109375" style="1" customWidth="1"/>
    <col min="257" max="257" width="30.140625" style="1" customWidth="1"/>
    <col min="258" max="258" width="5.85546875" style="1" customWidth="1"/>
    <col min="259" max="259" width="6.85546875" style="1" customWidth="1"/>
    <col min="260" max="260" width="9.7109375" style="1" customWidth="1"/>
    <col min="261" max="262" width="9.85546875" style="1" customWidth="1"/>
    <col min="263" max="263" width="6" style="1" customWidth="1"/>
    <col min="264" max="264" width="13.140625" style="1" customWidth="1"/>
    <col min="265" max="265" width="15.42578125" style="1" customWidth="1"/>
    <col min="266" max="266" width="14.28515625" style="1" customWidth="1"/>
    <col min="267" max="267" width="22.7109375" style="1" customWidth="1"/>
    <col min="268" max="268" width="13.85546875" style="1" customWidth="1"/>
    <col min="269" max="269" width="11" style="1" customWidth="1"/>
    <col min="270" max="270" width="11.28515625" style="1" customWidth="1"/>
    <col min="271" max="511" width="9.140625" style="1"/>
    <col min="512" max="512" width="4.7109375" style="1" customWidth="1"/>
    <col min="513" max="513" width="30.140625" style="1" customWidth="1"/>
    <col min="514" max="514" width="5.85546875" style="1" customWidth="1"/>
    <col min="515" max="515" width="6.85546875" style="1" customWidth="1"/>
    <col min="516" max="516" width="9.7109375" style="1" customWidth="1"/>
    <col min="517" max="518" width="9.85546875" style="1" customWidth="1"/>
    <col min="519" max="519" width="6" style="1" customWidth="1"/>
    <col min="520" max="520" width="13.140625" style="1" customWidth="1"/>
    <col min="521" max="521" width="15.42578125" style="1" customWidth="1"/>
    <col min="522" max="522" width="14.28515625" style="1" customWidth="1"/>
    <col min="523" max="523" width="22.7109375" style="1" customWidth="1"/>
    <col min="524" max="524" width="13.85546875" style="1" customWidth="1"/>
    <col min="525" max="525" width="11" style="1" customWidth="1"/>
    <col min="526" max="526" width="11.28515625" style="1" customWidth="1"/>
    <col min="527" max="767" width="9.140625" style="1"/>
    <col min="768" max="768" width="4.7109375" style="1" customWidth="1"/>
    <col min="769" max="769" width="30.140625" style="1" customWidth="1"/>
    <col min="770" max="770" width="5.85546875" style="1" customWidth="1"/>
    <col min="771" max="771" width="6.85546875" style="1" customWidth="1"/>
    <col min="772" max="772" width="9.7109375" style="1" customWidth="1"/>
    <col min="773" max="774" width="9.85546875" style="1" customWidth="1"/>
    <col min="775" max="775" width="6" style="1" customWidth="1"/>
    <col min="776" max="776" width="13.140625" style="1" customWidth="1"/>
    <col min="777" max="777" width="15.42578125" style="1" customWidth="1"/>
    <col min="778" max="778" width="14.28515625" style="1" customWidth="1"/>
    <col min="779" max="779" width="22.7109375" style="1" customWidth="1"/>
    <col min="780" max="780" width="13.85546875" style="1" customWidth="1"/>
    <col min="781" max="781" width="11" style="1" customWidth="1"/>
    <col min="782" max="782" width="11.28515625" style="1" customWidth="1"/>
    <col min="783" max="1023" width="9.140625" style="1"/>
    <col min="1024" max="1024" width="4.7109375" style="1" customWidth="1"/>
    <col min="1025" max="1025" width="30.140625" style="1" customWidth="1"/>
    <col min="1026" max="1026" width="5.85546875" style="1" customWidth="1"/>
    <col min="1027" max="1027" width="6.85546875" style="1" customWidth="1"/>
    <col min="1028" max="1028" width="9.7109375" style="1" customWidth="1"/>
    <col min="1029" max="1030" width="9.85546875" style="1" customWidth="1"/>
    <col min="1031" max="1031" width="6" style="1" customWidth="1"/>
    <col min="1032" max="1032" width="13.140625" style="1" customWidth="1"/>
    <col min="1033" max="1033" width="15.42578125" style="1" customWidth="1"/>
    <col min="1034" max="1034" width="14.28515625" style="1" customWidth="1"/>
    <col min="1035" max="1035" width="22.7109375" style="1" customWidth="1"/>
    <col min="1036" max="1036" width="13.85546875" style="1" customWidth="1"/>
    <col min="1037" max="1037" width="11" style="1" customWidth="1"/>
    <col min="1038" max="1038" width="11.28515625" style="1" customWidth="1"/>
    <col min="1039" max="1279" width="9.140625" style="1"/>
    <col min="1280" max="1280" width="4.7109375" style="1" customWidth="1"/>
    <col min="1281" max="1281" width="30.140625" style="1" customWidth="1"/>
    <col min="1282" max="1282" width="5.85546875" style="1" customWidth="1"/>
    <col min="1283" max="1283" width="6.85546875" style="1" customWidth="1"/>
    <col min="1284" max="1284" width="9.7109375" style="1" customWidth="1"/>
    <col min="1285" max="1286" width="9.85546875" style="1" customWidth="1"/>
    <col min="1287" max="1287" width="6" style="1" customWidth="1"/>
    <col min="1288" max="1288" width="13.140625" style="1" customWidth="1"/>
    <col min="1289" max="1289" width="15.42578125" style="1" customWidth="1"/>
    <col min="1290" max="1290" width="14.28515625" style="1" customWidth="1"/>
    <col min="1291" max="1291" width="22.7109375" style="1" customWidth="1"/>
    <col min="1292" max="1292" width="13.85546875" style="1" customWidth="1"/>
    <col min="1293" max="1293" width="11" style="1" customWidth="1"/>
    <col min="1294" max="1294" width="11.28515625" style="1" customWidth="1"/>
    <col min="1295" max="1535" width="9.140625" style="1"/>
    <col min="1536" max="1536" width="4.7109375" style="1" customWidth="1"/>
    <col min="1537" max="1537" width="30.140625" style="1" customWidth="1"/>
    <col min="1538" max="1538" width="5.85546875" style="1" customWidth="1"/>
    <col min="1539" max="1539" width="6.85546875" style="1" customWidth="1"/>
    <col min="1540" max="1540" width="9.7109375" style="1" customWidth="1"/>
    <col min="1541" max="1542" width="9.85546875" style="1" customWidth="1"/>
    <col min="1543" max="1543" width="6" style="1" customWidth="1"/>
    <col min="1544" max="1544" width="13.140625" style="1" customWidth="1"/>
    <col min="1545" max="1545" width="15.42578125" style="1" customWidth="1"/>
    <col min="1546" max="1546" width="14.28515625" style="1" customWidth="1"/>
    <col min="1547" max="1547" width="22.7109375" style="1" customWidth="1"/>
    <col min="1548" max="1548" width="13.85546875" style="1" customWidth="1"/>
    <col min="1549" max="1549" width="11" style="1" customWidth="1"/>
    <col min="1550" max="1550" width="11.28515625" style="1" customWidth="1"/>
    <col min="1551" max="1791" width="9.140625" style="1"/>
    <col min="1792" max="1792" width="4.7109375" style="1" customWidth="1"/>
    <col min="1793" max="1793" width="30.140625" style="1" customWidth="1"/>
    <col min="1794" max="1794" width="5.85546875" style="1" customWidth="1"/>
    <col min="1795" max="1795" width="6.85546875" style="1" customWidth="1"/>
    <col min="1796" max="1796" width="9.7109375" style="1" customWidth="1"/>
    <col min="1797" max="1798" width="9.85546875" style="1" customWidth="1"/>
    <col min="1799" max="1799" width="6" style="1" customWidth="1"/>
    <col min="1800" max="1800" width="13.140625" style="1" customWidth="1"/>
    <col min="1801" max="1801" width="15.42578125" style="1" customWidth="1"/>
    <col min="1802" max="1802" width="14.28515625" style="1" customWidth="1"/>
    <col min="1803" max="1803" width="22.7109375" style="1" customWidth="1"/>
    <col min="1804" max="1804" width="13.85546875" style="1" customWidth="1"/>
    <col min="1805" max="1805" width="11" style="1" customWidth="1"/>
    <col min="1806" max="1806" width="11.28515625" style="1" customWidth="1"/>
    <col min="1807" max="2047" width="9.140625" style="1"/>
    <col min="2048" max="2048" width="4.7109375" style="1" customWidth="1"/>
    <col min="2049" max="2049" width="30.140625" style="1" customWidth="1"/>
    <col min="2050" max="2050" width="5.85546875" style="1" customWidth="1"/>
    <col min="2051" max="2051" width="6.85546875" style="1" customWidth="1"/>
    <col min="2052" max="2052" width="9.7109375" style="1" customWidth="1"/>
    <col min="2053" max="2054" width="9.85546875" style="1" customWidth="1"/>
    <col min="2055" max="2055" width="6" style="1" customWidth="1"/>
    <col min="2056" max="2056" width="13.140625" style="1" customWidth="1"/>
    <col min="2057" max="2057" width="15.42578125" style="1" customWidth="1"/>
    <col min="2058" max="2058" width="14.28515625" style="1" customWidth="1"/>
    <col min="2059" max="2059" width="22.7109375" style="1" customWidth="1"/>
    <col min="2060" max="2060" width="13.85546875" style="1" customWidth="1"/>
    <col min="2061" max="2061" width="11" style="1" customWidth="1"/>
    <col min="2062" max="2062" width="11.28515625" style="1" customWidth="1"/>
    <col min="2063" max="2303" width="9.140625" style="1"/>
    <col min="2304" max="2304" width="4.7109375" style="1" customWidth="1"/>
    <col min="2305" max="2305" width="30.140625" style="1" customWidth="1"/>
    <col min="2306" max="2306" width="5.85546875" style="1" customWidth="1"/>
    <col min="2307" max="2307" width="6.85546875" style="1" customWidth="1"/>
    <col min="2308" max="2308" width="9.7109375" style="1" customWidth="1"/>
    <col min="2309" max="2310" width="9.85546875" style="1" customWidth="1"/>
    <col min="2311" max="2311" width="6" style="1" customWidth="1"/>
    <col min="2312" max="2312" width="13.140625" style="1" customWidth="1"/>
    <col min="2313" max="2313" width="15.42578125" style="1" customWidth="1"/>
    <col min="2314" max="2314" width="14.28515625" style="1" customWidth="1"/>
    <col min="2315" max="2315" width="22.7109375" style="1" customWidth="1"/>
    <col min="2316" max="2316" width="13.85546875" style="1" customWidth="1"/>
    <col min="2317" max="2317" width="11" style="1" customWidth="1"/>
    <col min="2318" max="2318" width="11.28515625" style="1" customWidth="1"/>
    <col min="2319" max="2559" width="9.140625" style="1"/>
    <col min="2560" max="2560" width="4.7109375" style="1" customWidth="1"/>
    <col min="2561" max="2561" width="30.140625" style="1" customWidth="1"/>
    <col min="2562" max="2562" width="5.85546875" style="1" customWidth="1"/>
    <col min="2563" max="2563" width="6.85546875" style="1" customWidth="1"/>
    <col min="2564" max="2564" width="9.7109375" style="1" customWidth="1"/>
    <col min="2565" max="2566" width="9.85546875" style="1" customWidth="1"/>
    <col min="2567" max="2567" width="6" style="1" customWidth="1"/>
    <col min="2568" max="2568" width="13.140625" style="1" customWidth="1"/>
    <col min="2569" max="2569" width="15.42578125" style="1" customWidth="1"/>
    <col min="2570" max="2570" width="14.28515625" style="1" customWidth="1"/>
    <col min="2571" max="2571" width="22.7109375" style="1" customWidth="1"/>
    <col min="2572" max="2572" width="13.85546875" style="1" customWidth="1"/>
    <col min="2573" max="2573" width="11" style="1" customWidth="1"/>
    <col min="2574" max="2574" width="11.28515625" style="1" customWidth="1"/>
    <col min="2575" max="2815" width="9.140625" style="1"/>
    <col min="2816" max="2816" width="4.7109375" style="1" customWidth="1"/>
    <col min="2817" max="2817" width="30.140625" style="1" customWidth="1"/>
    <col min="2818" max="2818" width="5.85546875" style="1" customWidth="1"/>
    <col min="2819" max="2819" width="6.85546875" style="1" customWidth="1"/>
    <col min="2820" max="2820" width="9.7109375" style="1" customWidth="1"/>
    <col min="2821" max="2822" width="9.85546875" style="1" customWidth="1"/>
    <col min="2823" max="2823" width="6" style="1" customWidth="1"/>
    <col min="2824" max="2824" width="13.140625" style="1" customWidth="1"/>
    <col min="2825" max="2825" width="15.42578125" style="1" customWidth="1"/>
    <col min="2826" max="2826" width="14.28515625" style="1" customWidth="1"/>
    <col min="2827" max="2827" width="22.7109375" style="1" customWidth="1"/>
    <col min="2828" max="2828" width="13.85546875" style="1" customWidth="1"/>
    <col min="2829" max="2829" width="11" style="1" customWidth="1"/>
    <col min="2830" max="2830" width="11.28515625" style="1" customWidth="1"/>
    <col min="2831" max="3071" width="9.140625" style="1"/>
    <col min="3072" max="3072" width="4.7109375" style="1" customWidth="1"/>
    <col min="3073" max="3073" width="30.140625" style="1" customWidth="1"/>
    <col min="3074" max="3074" width="5.85546875" style="1" customWidth="1"/>
    <col min="3075" max="3075" width="6.85546875" style="1" customWidth="1"/>
    <col min="3076" max="3076" width="9.7109375" style="1" customWidth="1"/>
    <col min="3077" max="3078" width="9.85546875" style="1" customWidth="1"/>
    <col min="3079" max="3079" width="6" style="1" customWidth="1"/>
    <col min="3080" max="3080" width="13.140625" style="1" customWidth="1"/>
    <col min="3081" max="3081" width="15.42578125" style="1" customWidth="1"/>
    <col min="3082" max="3082" width="14.28515625" style="1" customWidth="1"/>
    <col min="3083" max="3083" width="22.7109375" style="1" customWidth="1"/>
    <col min="3084" max="3084" width="13.85546875" style="1" customWidth="1"/>
    <col min="3085" max="3085" width="11" style="1" customWidth="1"/>
    <col min="3086" max="3086" width="11.28515625" style="1" customWidth="1"/>
    <col min="3087" max="3327" width="9.140625" style="1"/>
    <col min="3328" max="3328" width="4.7109375" style="1" customWidth="1"/>
    <col min="3329" max="3329" width="30.140625" style="1" customWidth="1"/>
    <col min="3330" max="3330" width="5.85546875" style="1" customWidth="1"/>
    <col min="3331" max="3331" width="6.85546875" style="1" customWidth="1"/>
    <col min="3332" max="3332" width="9.7109375" style="1" customWidth="1"/>
    <col min="3333" max="3334" width="9.85546875" style="1" customWidth="1"/>
    <col min="3335" max="3335" width="6" style="1" customWidth="1"/>
    <col min="3336" max="3336" width="13.140625" style="1" customWidth="1"/>
    <col min="3337" max="3337" width="15.42578125" style="1" customWidth="1"/>
    <col min="3338" max="3338" width="14.28515625" style="1" customWidth="1"/>
    <col min="3339" max="3339" width="22.7109375" style="1" customWidth="1"/>
    <col min="3340" max="3340" width="13.85546875" style="1" customWidth="1"/>
    <col min="3341" max="3341" width="11" style="1" customWidth="1"/>
    <col min="3342" max="3342" width="11.28515625" style="1" customWidth="1"/>
    <col min="3343" max="3583" width="9.140625" style="1"/>
    <col min="3584" max="3584" width="4.7109375" style="1" customWidth="1"/>
    <col min="3585" max="3585" width="30.140625" style="1" customWidth="1"/>
    <col min="3586" max="3586" width="5.85546875" style="1" customWidth="1"/>
    <col min="3587" max="3587" width="6.85546875" style="1" customWidth="1"/>
    <col min="3588" max="3588" width="9.7109375" style="1" customWidth="1"/>
    <col min="3589" max="3590" width="9.85546875" style="1" customWidth="1"/>
    <col min="3591" max="3591" width="6" style="1" customWidth="1"/>
    <col min="3592" max="3592" width="13.140625" style="1" customWidth="1"/>
    <col min="3593" max="3593" width="15.42578125" style="1" customWidth="1"/>
    <col min="3594" max="3594" width="14.28515625" style="1" customWidth="1"/>
    <col min="3595" max="3595" width="22.7109375" style="1" customWidth="1"/>
    <col min="3596" max="3596" width="13.85546875" style="1" customWidth="1"/>
    <col min="3597" max="3597" width="11" style="1" customWidth="1"/>
    <col min="3598" max="3598" width="11.28515625" style="1" customWidth="1"/>
    <col min="3599" max="3839" width="9.140625" style="1"/>
    <col min="3840" max="3840" width="4.7109375" style="1" customWidth="1"/>
    <col min="3841" max="3841" width="30.140625" style="1" customWidth="1"/>
    <col min="3842" max="3842" width="5.85546875" style="1" customWidth="1"/>
    <col min="3843" max="3843" width="6.85546875" style="1" customWidth="1"/>
    <col min="3844" max="3844" width="9.7109375" style="1" customWidth="1"/>
    <col min="3845" max="3846" width="9.85546875" style="1" customWidth="1"/>
    <col min="3847" max="3847" width="6" style="1" customWidth="1"/>
    <col min="3848" max="3848" width="13.140625" style="1" customWidth="1"/>
    <col min="3849" max="3849" width="15.42578125" style="1" customWidth="1"/>
    <col min="3850" max="3850" width="14.28515625" style="1" customWidth="1"/>
    <col min="3851" max="3851" width="22.7109375" style="1" customWidth="1"/>
    <col min="3852" max="3852" width="13.85546875" style="1" customWidth="1"/>
    <col min="3853" max="3853" width="11" style="1" customWidth="1"/>
    <col min="3854" max="3854" width="11.28515625" style="1" customWidth="1"/>
    <col min="3855" max="4095" width="9.140625" style="1"/>
    <col min="4096" max="4096" width="4.7109375" style="1" customWidth="1"/>
    <col min="4097" max="4097" width="30.140625" style="1" customWidth="1"/>
    <col min="4098" max="4098" width="5.85546875" style="1" customWidth="1"/>
    <col min="4099" max="4099" width="6.85546875" style="1" customWidth="1"/>
    <col min="4100" max="4100" width="9.7109375" style="1" customWidth="1"/>
    <col min="4101" max="4102" width="9.85546875" style="1" customWidth="1"/>
    <col min="4103" max="4103" width="6" style="1" customWidth="1"/>
    <col min="4104" max="4104" width="13.140625" style="1" customWidth="1"/>
    <col min="4105" max="4105" width="15.42578125" style="1" customWidth="1"/>
    <col min="4106" max="4106" width="14.28515625" style="1" customWidth="1"/>
    <col min="4107" max="4107" width="22.7109375" style="1" customWidth="1"/>
    <col min="4108" max="4108" width="13.85546875" style="1" customWidth="1"/>
    <col min="4109" max="4109" width="11" style="1" customWidth="1"/>
    <col min="4110" max="4110" width="11.28515625" style="1" customWidth="1"/>
    <col min="4111" max="4351" width="9.140625" style="1"/>
    <col min="4352" max="4352" width="4.7109375" style="1" customWidth="1"/>
    <col min="4353" max="4353" width="30.140625" style="1" customWidth="1"/>
    <col min="4354" max="4354" width="5.85546875" style="1" customWidth="1"/>
    <col min="4355" max="4355" width="6.85546875" style="1" customWidth="1"/>
    <col min="4356" max="4356" width="9.7109375" style="1" customWidth="1"/>
    <col min="4357" max="4358" width="9.85546875" style="1" customWidth="1"/>
    <col min="4359" max="4359" width="6" style="1" customWidth="1"/>
    <col min="4360" max="4360" width="13.140625" style="1" customWidth="1"/>
    <col min="4361" max="4361" width="15.42578125" style="1" customWidth="1"/>
    <col min="4362" max="4362" width="14.28515625" style="1" customWidth="1"/>
    <col min="4363" max="4363" width="22.7109375" style="1" customWidth="1"/>
    <col min="4364" max="4364" width="13.85546875" style="1" customWidth="1"/>
    <col min="4365" max="4365" width="11" style="1" customWidth="1"/>
    <col min="4366" max="4366" width="11.28515625" style="1" customWidth="1"/>
    <col min="4367" max="4607" width="9.140625" style="1"/>
    <col min="4608" max="4608" width="4.7109375" style="1" customWidth="1"/>
    <col min="4609" max="4609" width="30.140625" style="1" customWidth="1"/>
    <col min="4610" max="4610" width="5.85546875" style="1" customWidth="1"/>
    <col min="4611" max="4611" width="6.85546875" style="1" customWidth="1"/>
    <col min="4612" max="4612" width="9.7109375" style="1" customWidth="1"/>
    <col min="4613" max="4614" width="9.85546875" style="1" customWidth="1"/>
    <col min="4615" max="4615" width="6" style="1" customWidth="1"/>
    <col min="4616" max="4616" width="13.140625" style="1" customWidth="1"/>
    <col min="4617" max="4617" width="15.42578125" style="1" customWidth="1"/>
    <col min="4618" max="4618" width="14.28515625" style="1" customWidth="1"/>
    <col min="4619" max="4619" width="22.7109375" style="1" customWidth="1"/>
    <col min="4620" max="4620" width="13.85546875" style="1" customWidth="1"/>
    <col min="4621" max="4621" width="11" style="1" customWidth="1"/>
    <col min="4622" max="4622" width="11.28515625" style="1" customWidth="1"/>
    <col min="4623" max="4863" width="9.140625" style="1"/>
    <col min="4864" max="4864" width="4.7109375" style="1" customWidth="1"/>
    <col min="4865" max="4865" width="30.140625" style="1" customWidth="1"/>
    <col min="4866" max="4866" width="5.85546875" style="1" customWidth="1"/>
    <col min="4867" max="4867" width="6.85546875" style="1" customWidth="1"/>
    <col min="4868" max="4868" width="9.7109375" style="1" customWidth="1"/>
    <col min="4869" max="4870" width="9.85546875" style="1" customWidth="1"/>
    <col min="4871" max="4871" width="6" style="1" customWidth="1"/>
    <col min="4872" max="4872" width="13.140625" style="1" customWidth="1"/>
    <col min="4873" max="4873" width="15.42578125" style="1" customWidth="1"/>
    <col min="4874" max="4874" width="14.28515625" style="1" customWidth="1"/>
    <col min="4875" max="4875" width="22.7109375" style="1" customWidth="1"/>
    <col min="4876" max="4876" width="13.85546875" style="1" customWidth="1"/>
    <col min="4877" max="4877" width="11" style="1" customWidth="1"/>
    <col min="4878" max="4878" width="11.28515625" style="1" customWidth="1"/>
    <col min="4879" max="5119" width="9.140625" style="1"/>
    <col min="5120" max="5120" width="4.7109375" style="1" customWidth="1"/>
    <col min="5121" max="5121" width="30.140625" style="1" customWidth="1"/>
    <col min="5122" max="5122" width="5.85546875" style="1" customWidth="1"/>
    <col min="5123" max="5123" width="6.85546875" style="1" customWidth="1"/>
    <col min="5124" max="5124" width="9.7109375" style="1" customWidth="1"/>
    <col min="5125" max="5126" width="9.85546875" style="1" customWidth="1"/>
    <col min="5127" max="5127" width="6" style="1" customWidth="1"/>
    <col min="5128" max="5128" width="13.140625" style="1" customWidth="1"/>
    <col min="5129" max="5129" width="15.42578125" style="1" customWidth="1"/>
    <col min="5130" max="5130" width="14.28515625" style="1" customWidth="1"/>
    <col min="5131" max="5131" width="22.7109375" style="1" customWidth="1"/>
    <col min="5132" max="5132" width="13.85546875" style="1" customWidth="1"/>
    <col min="5133" max="5133" width="11" style="1" customWidth="1"/>
    <col min="5134" max="5134" width="11.28515625" style="1" customWidth="1"/>
    <col min="5135" max="5375" width="9.140625" style="1"/>
    <col min="5376" max="5376" width="4.7109375" style="1" customWidth="1"/>
    <col min="5377" max="5377" width="30.140625" style="1" customWidth="1"/>
    <col min="5378" max="5378" width="5.85546875" style="1" customWidth="1"/>
    <col min="5379" max="5379" width="6.85546875" style="1" customWidth="1"/>
    <col min="5380" max="5380" width="9.7109375" style="1" customWidth="1"/>
    <col min="5381" max="5382" width="9.85546875" style="1" customWidth="1"/>
    <col min="5383" max="5383" width="6" style="1" customWidth="1"/>
    <col min="5384" max="5384" width="13.140625" style="1" customWidth="1"/>
    <col min="5385" max="5385" width="15.42578125" style="1" customWidth="1"/>
    <col min="5386" max="5386" width="14.28515625" style="1" customWidth="1"/>
    <col min="5387" max="5387" width="22.7109375" style="1" customWidth="1"/>
    <col min="5388" max="5388" width="13.85546875" style="1" customWidth="1"/>
    <col min="5389" max="5389" width="11" style="1" customWidth="1"/>
    <col min="5390" max="5390" width="11.28515625" style="1" customWidth="1"/>
    <col min="5391" max="5631" width="9.140625" style="1"/>
    <col min="5632" max="5632" width="4.7109375" style="1" customWidth="1"/>
    <col min="5633" max="5633" width="30.140625" style="1" customWidth="1"/>
    <col min="5634" max="5634" width="5.85546875" style="1" customWidth="1"/>
    <col min="5635" max="5635" width="6.85546875" style="1" customWidth="1"/>
    <col min="5636" max="5636" width="9.7109375" style="1" customWidth="1"/>
    <col min="5637" max="5638" width="9.85546875" style="1" customWidth="1"/>
    <col min="5639" max="5639" width="6" style="1" customWidth="1"/>
    <col min="5640" max="5640" width="13.140625" style="1" customWidth="1"/>
    <col min="5641" max="5641" width="15.42578125" style="1" customWidth="1"/>
    <col min="5642" max="5642" width="14.28515625" style="1" customWidth="1"/>
    <col min="5643" max="5643" width="22.7109375" style="1" customWidth="1"/>
    <col min="5644" max="5644" width="13.85546875" style="1" customWidth="1"/>
    <col min="5645" max="5645" width="11" style="1" customWidth="1"/>
    <col min="5646" max="5646" width="11.28515625" style="1" customWidth="1"/>
    <col min="5647" max="5887" width="9.140625" style="1"/>
    <col min="5888" max="5888" width="4.7109375" style="1" customWidth="1"/>
    <col min="5889" max="5889" width="30.140625" style="1" customWidth="1"/>
    <col min="5890" max="5890" width="5.85546875" style="1" customWidth="1"/>
    <col min="5891" max="5891" width="6.85546875" style="1" customWidth="1"/>
    <col min="5892" max="5892" width="9.7109375" style="1" customWidth="1"/>
    <col min="5893" max="5894" width="9.85546875" style="1" customWidth="1"/>
    <col min="5895" max="5895" width="6" style="1" customWidth="1"/>
    <col min="5896" max="5896" width="13.140625" style="1" customWidth="1"/>
    <col min="5897" max="5897" width="15.42578125" style="1" customWidth="1"/>
    <col min="5898" max="5898" width="14.28515625" style="1" customWidth="1"/>
    <col min="5899" max="5899" width="22.7109375" style="1" customWidth="1"/>
    <col min="5900" max="5900" width="13.85546875" style="1" customWidth="1"/>
    <col min="5901" max="5901" width="11" style="1" customWidth="1"/>
    <col min="5902" max="5902" width="11.28515625" style="1" customWidth="1"/>
    <col min="5903" max="6143" width="9.140625" style="1"/>
    <col min="6144" max="6144" width="4.7109375" style="1" customWidth="1"/>
    <col min="6145" max="6145" width="30.140625" style="1" customWidth="1"/>
    <col min="6146" max="6146" width="5.85546875" style="1" customWidth="1"/>
    <col min="6147" max="6147" width="6.85546875" style="1" customWidth="1"/>
    <col min="6148" max="6148" width="9.7109375" style="1" customWidth="1"/>
    <col min="6149" max="6150" width="9.85546875" style="1" customWidth="1"/>
    <col min="6151" max="6151" width="6" style="1" customWidth="1"/>
    <col min="6152" max="6152" width="13.140625" style="1" customWidth="1"/>
    <col min="6153" max="6153" width="15.42578125" style="1" customWidth="1"/>
    <col min="6154" max="6154" width="14.28515625" style="1" customWidth="1"/>
    <col min="6155" max="6155" width="22.7109375" style="1" customWidth="1"/>
    <col min="6156" max="6156" width="13.85546875" style="1" customWidth="1"/>
    <col min="6157" max="6157" width="11" style="1" customWidth="1"/>
    <col min="6158" max="6158" width="11.28515625" style="1" customWidth="1"/>
    <col min="6159" max="6399" width="9.140625" style="1"/>
    <col min="6400" max="6400" width="4.7109375" style="1" customWidth="1"/>
    <col min="6401" max="6401" width="30.140625" style="1" customWidth="1"/>
    <col min="6402" max="6402" width="5.85546875" style="1" customWidth="1"/>
    <col min="6403" max="6403" width="6.85546875" style="1" customWidth="1"/>
    <col min="6404" max="6404" width="9.7109375" style="1" customWidth="1"/>
    <col min="6405" max="6406" width="9.85546875" style="1" customWidth="1"/>
    <col min="6407" max="6407" width="6" style="1" customWidth="1"/>
    <col min="6408" max="6408" width="13.140625" style="1" customWidth="1"/>
    <col min="6409" max="6409" width="15.42578125" style="1" customWidth="1"/>
    <col min="6410" max="6410" width="14.28515625" style="1" customWidth="1"/>
    <col min="6411" max="6411" width="22.7109375" style="1" customWidth="1"/>
    <col min="6412" max="6412" width="13.85546875" style="1" customWidth="1"/>
    <col min="6413" max="6413" width="11" style="1" customWidth="1"/>
    <col min="6414" max="6414" width="11.28515625" style="1" customWidth="1"/>
    <col min="6415" max="6655" width="9.140625" style="1"/>
    <col min="6656" max="6656" width="4.7109375" style="1" customWidth="1"/>
    <col min="6657" max="6657" width="30.140625" style="1" customWidth="1"/>
    <col min="6658" max="6658" width="5.85546875" style="1" customWidth="1"/>
    <col min="6659" max="6659" width="6.85546875" style="1" customWidth="1"/>
    <col min="6660" max="6660" width="9.7109375" style="1" customWidth="1"/>
    <col min="6661" max="6662" width="9.85546875" style="1" customWidth="1"/>
    <col min="6663" max="6663" width="6" style="1" customWidth="1"/>
    <col min="6664" max="6664" width="13.140625" style="1" customWidth="1"/>
    <col min="6665" max="6665" width="15.42578125" style="1" customWidth="1"/>
    <col min="6666" max="6666" width="14.28515625" style="1" customWidth="1"/>
    <col min="6667" max="6667" width="22.7109375" style="1" customWidth="1"/>
    <col min="6668" max="6668" width="13.85546875" style="1" customWidth="1"/>
    <col min="6669" max="6669" width="11" style="1" customWidth="1"/>
    <col min="6670" max="6670" width="11.28515625" style="1" customWidth="1"/>
    <col min="6671" max="6911" width="9.140625" style="1"/>
    <col min="6912" max="6912" width="4.7109375" style="1" customWidth="1"/>
    <col min="6913" max="6913" width="30.140625" style="1" customWidth="1"/>
    <col min="6914" max="6914" width="5.85546875" style="1" customWidth="1"/>
    <col min="6915" max="6915" width="6.85546875" style="1" customWidth="1"/>
    <col min="6916" max="6916" width="9.7109375" style="1" customWidth="1"/>
    <col min="6917" max="6918" width="9.85546875" style="1" customWidth="1"/>
    <col min="6919" max="6919" width="6" style="1" customWidth="1"/>
    <col min="6920" max="6920" width="13.140625" style="1" customWidth="1"/>
    <col min="6921" max="6921" width="15.42578125" style="1" customWidth="1"/>
    <col min="6922" max="6922" width="14.28515625" style="1" customWidth="1"/>
    <col min="6923" max="6923" width="22.7109375" style="1" customWidth="1"/>
    <col min="6924" max="6924" width="13.85546875" style="1" customWidth="1"/>
    <col min="6925" max="6925" width="11" style="1" customWidth="1"/>
    <col min="6926" max="6926" width="11.28515625" style="1" customWidth="1"/>
    <col min="6927" max="7167" width="9.140625" style="1"/>
    <col min="7168" max="7168" width="4.7109375" style="1" customWidth="1"/>
    <col min="7169" max="7169" width="30.140625" style="1" customWidth="1"/>
    <col min="7170" max="7170" width="5.85546875" style="1" customWidth="1"/>
    <col min="7171" max="7171" width="6.85546875" style="1" customWidth="1"/>
    <col min="7172" max="7172" width="9.7109375" style="1" customWidth="1"/>
    <col min="7173" max="7174" width="9.85546875" style="1" customWidth="1"/>
    <col min="7175" max="7175" width="6" style="1" customWidth="1"/>
    <col min="7176" max="7176" width="13.140625" style="1" customWidth="1"/>
    <col min="7177" max="7177" width="15.42578125" style="1" customWidth="1"/>
    <col min="7178" max="7178" width="14.28515625" style="1" customWidth="1"/>
    <col min="7179" max="7179" width="22.7109375" style="1" customWidth="1"/>
    <col min="7180" max="7180" width="13.85546875" style="1" customWidth="1"/>
    <col min="7181" max="7181" width="11" style="1" customWidth="1"/>
    <col min="7182" max="7182" width="11.28515625" style="1" customWidth="1"/>
    <col min="7183" max="7423" width="9.140625" style="1"/>
    <col min="7424" max="7424" width="4.7109375" style="1" customWidth="1"/>
    <col min="7425" max="7425" width="30.140625" style="1" customWidth="1"/>
    <col min="7426" max="7426" width="5.85546875" style="1" customWidth="1"/>
    <col min="7427" max="7427" width="6.85546875" style="1" customWidth="1"/>
    <col min="7428" max="7428" width="9.7109375" style="1" customWidth="1"/>
    <col min="7429" max="7430" width="9.85546875" style="1" customWidth="1"/>
    <col min="7431" max="7431" width="6" style="1" customWidth="1"/>
    <col min="7432" max="7432" width="13.140625" style="1" customWidth="1"/>
    <col min="7433" max="7433" width="15.42578125" style="1" customWidth="1"/>
    <col min="7434" max="7434" width="14.28515625" style="1" customWidth="1"/>
    <col min="7435" max="7435" width="22.7109375" style="1" customWidth="1"/>
    <col min="7436" max="7436" width="13.85546875" style="1" customWidth="1"/>
    <col min="7437" max="7437" width="11" style="1" customWidth="1"/>
    <col min="7438" max="7438" width="11.28515625" style="1" customWidth="1"/>
    <col min="7439" max="7679" width="9.140625" style="1"/>
    <col min="7680" max="7680" width="4.7109375" style="1" customWidth="1"/>
    <col min="7681" max="7681" width="30.140625" style="1" customWidth="1"/>
    <col min="7682" max="7682" width="5.85546875" style="1" customWidth="1"/>
    <col min="7683" max="7683" width="6.85546875" style="1" customWidth="1"/>
    <col min="7684" max="7684" width="9.7109375" style="1" customWidth="1"/>
    <col min="7685" max="7686" width="9.85546875" style="1" customWidth="1"/>
    <col min="7687" max="7687" width="6" style="1" customWidth="1"/>
    <col min="7688" max="7688" width="13.140625" style="1" customWidth="1"/>
    <col min="7689" max="7689" width="15.42578125" style="1" customWidth="1"/>
    <col min="7690" max="7690" width="14.28515625" style="1" customWidth="1"/>
    <col min="7691" max="7691" width="22.7109375" style="1" customWidth="1"/>
    <col min="7692" max="7692" width="13.85546875" style="1" customWidth="1"/>
    <col min="7693" max="7693" width="11" style="1" customWidth="1"/>
    <col min="7694" max="7694" width="11.28515625" style="1" customWidth="1"/>
    <col min="7695" max="7935" width="9.140625" style="1"/>
    <col min="7936" max="7936" width="4.7109375" style="1" customWidth="1"/>
    <col min="7937" max="7937" width="30.140625" style="1" customWidth="1"/>
    <col min="7938" max="7938" width="5.85546875" style="1" customWidth="1"/>
    <col min="7939" max="7939" width="6.85546875" style="1" customWidth="1"/>
    <col min="7940" max="7940" width="9.7109375" style="1" customWidth="1"/>
    <col min="7941" max="7942" width="9.85546875" style="1" customWidth="1"/>
    <col min="7943" max="7943" width="6" style="1" customWidth="1"/>
    <col min="7944" max="7944" width="13.140625" style="1" customWidth="1"/>
    <col min="7945" max="7945" width="15.42578125" style="1" customWidth="1"/>
    <col min="7946" max="7946" width="14.28515625" style="1" customWidth="1"/>
    <col min="7947" max="7947" width="22.7109375" style="1" customWidth="1"/>
    <col min="7948" max="7948" width="13.85546875" style="1" customWidth="1"/>
    <col min="7949" max="7949" width="11" style="1" customWidth="1"/>
    <col min="7950" max="7950" width="11.28515625" style="1" customWidth="1"/>
    <col min="7951" max="8191" width="9.140625" style="1"/>
    <col min="8192" max="8192" width="4.7109375" style="1" customWidth="1"/>
    <col min="8193" max="8193" width="30.140625" style="1" customWidth="1"/>
    <col min="8194" max="8194" width="5.85546875" style="1" customWidth="1"/>
    <col min="8195" max="8195" width="6.85546875" style="1" customWidth="1"/>
    <col min="8196" max="8196" width="9.7109375" style="1" customWidth="1"/>
    <col min="8197" max="8198" width="9.85546875" style="1" customWidth="1"/>
    <col min="8199" max="8199" width="6" style="1" customWidth="1"/>
    <col min="8200" max="8200" width="13.140625" style="1" customWidth="1"/>
    <col min="8201" max="8201" width="15.42578125" style="1" customWidth="1"/>
    <col min="8202" max="8202" width="14.28515625" style="1" customWidth="1"/>
    <col min="8203" max="8203" width="22.7109375" style="1" customWidth="1"/>
    <col min="8204" max="8204" width="13.85546875" style="1" customWidth="1"/>
    <col min="8205" max="8205" width="11" style="1" customWidth="1"/>
    <col min="8206" max="8206" width="11.28515625" style="1" customWidth="1"/>
    <col min="8207" max="8447" width="9.140625" style="1"/>
    <col min="8448" max="8448" width="4.7109375" style="1" customWidth="1"/>
    <col min="8449" max="8449" width="30.140625" style="1" customWidth="1"/>
    <col min="8450" max="8450" width="5.85546875" style="1" customWidth="1"/>
    <col min="8451" max="8451" width="6.85546875" style="1" customWidth="1"/>
    <col min="8452" max="8452" width="9.7109375" style="1" customWidth="1"/>
    <col min="8453" max="8454" width="9.85546875" style="1" customWidth="1"/>
    <col min="8455" max="8455" width="6" style="1" customWidth="1"/>
    <col min="8456" max="8456" width="13.140625" style="1" customWidth="1"/>
    <col min="8457" max="8457" width="15.42578125" style="1" customWidth="1"/>
    <col min="8458" max="8458" width="14.28515625" style="1" customWidth="1"/>
    <col min="8459" max="8459" width="22.7109375" style="1" customWidth="1"/>
    <col min="8460" max="8460" width="13.85546875" style="1" customWidth="1"/>
    <col min="8461" max="8461" width="11" style="1" customWidth="1"/>
    <col min="8462" max="8462" width="11.28515625" style="1" customWidth="1"/>
    <col min="8463" max="8703" width="9.140625" style="1"/>
    <col min="8704" max="8704" width="4.7109375" style="1" customWidth="1"/>
    <col min="8705" max="8705" width="30.140625" style="1" customWidth="1"/>
    <col min="8706" max="8706" width="5.85546875" style="1" customWidth="1"/>
    <col min="8707" max="8707" width="6.85546875" style="1" customWidth="1"/>
    <col min="8708" max="8708" width="9.7109375" style="1" customWidth="1"/>
    <col min="8709" max="8710" width="9.85546875" style="1" customWidth="1"/>
    <col min="8711" max="8711" width="6" style="1" customWidth="1"/>
    <col min="8712" max="8712" width="13.140625" style="1" customWidth="1"/>
    <col min="8713" max="8713" width="15.42578125" style="1" customWidth="1"/>
    <col min="8714" max="8714" width="14.28515625" style="1" customWidth="1"/>
    <col min="8715" max="8715" width="22.7109375" style="1" customWidth="1"/>
    <col min="8716" max="8716" width="13.85546875" style="1" customWidth="1"/>
    <col min="8717" max="8717" width="11" style="1" customWidth="1"/>
    <col min="8718" max="8718" width="11.28515625" style="1" customWidth="1"/>
    <col min="8719" max="8959" width="9.140625" style="1"/>
    <col min="8960" max="8960" width="4.7109375" style="1" customWidth="1"/>
    <col min="8961" max="8961" width="30.140625" style="1" customWidth="1"/>
    <col min="8962" max="8962" width="5.85546875" style="1" customWidth="1"/>
    <col min="8963" max="8963" width="6.85546875" style="1" customWidth="1"/>
    <col min="8964" max="8964" width="9.7109375" style="1" customWidth="1"/>
    <col min="8965" max="8966" width="9.85546875" style="1" customWidth="1"/>
    <col min="8967" max="8967" width="6" style="1" customWidth="1"/>
    <col min="8968" max="8968" width="13.140625" style="1" customWidth="1"/>
    <col min="8969" max="8969" width="15.42578125" style="1" customWidth="1"/>
    <col min="8970" max="8970" width="14.28515625" style="1" customWidth="1"/>
    <col min="8971" max="8971" width="22.7109375" style="1" customWidth="1"/>
    <col min="8972" max="8972" width="13.85546875" style="1" customWidth="1"/>
    <col min="8973" max="8973" width="11" style="1" customWidth="1"/>
    <col min="8974" max="8974" width="11.28515625" style="1" customWidth="1"/>
    <col min="8975" max="9215" width="9.140625" style="1"/>
    <col min="9216" max="9216" width="4.7109375" style="1" customWidth="1"/>
    <col min="9217" max="9217" width="30.140625" style="1" customWidth="1"/>
    <col min="9218" max="9218" width="5.85546875" style="1" customWidth="1"/>
    <col min="9219" max="9219" width="6.85546875" style="1" customWidth="1"/>
    <col min="9220" max="9220" width="9.7109375" style="1" customWidth="1"/>
    <col min="9221" max="9222" width="9.85546875" style="1" customWidth="1"/>
    <col min="9223" max="9223" width="6" style="1" customWidth="1"/>
    <col min="9224" max="9224" width="13.140625" style="1" customWidth="1"/>
    <col min="9225" max="9225" width="15.42578125" style="1" customWidth="1"/>
    <col min="9226" max="9226" width="14.28515625" style="1" customWidth="1"/>
    <col min="9227" max="9227" width="22.7109375" style="1" customWidth="1"/>
    <col min="9228" max="9228" width="13.85546875" style="1" customWidth="1"/>
    <col min="9229" max="9229" width="11" style="1" customWidth="1"/>
    <col min="9230" max="9230" width="11.28515625" style="1" customWidth="1"/>
    <col min="9231" max="9471" width="9.140625" style="1"/>
    <col min="9472" max="9472" width="4.7109375" style="1" customWidth="1"/>
    <col min="9473" max="9473" width="30.140625" style="1" customWidth="1"/>
    <col min="9474" max="9474" width="5.85546875" style="1" customWidth="1"/>
    <col min="9475" max="9475" width="6.85546875" style="1" customWidth="1"/>
    <col min="9476" max="9476" width="9.7109375" style="1" customWidth="1"/>
    <col min="9477" max="9478" width="9.85546875" style="1" customWidth="1"/>
    <col min="9479" max="9479" width="6" style="1" customWidth="1"/>
    <col min="9480" max="9480" width="13.140625" style="1" customWidth="1"/>
    <col min="9481" max="9481" width="15.42578125" style="1" customWidth="1"/>
    <col min="9482" max="9482" width="14.28515625" style="1" customWidth="1"/>
    <col min="9483" max="9483" width="22.7109375" style="1" customWidth="1"/>
    <col min="9484" max="9484" width="13.85546875" style="1" customWidth="1"/>
    <col min="9485" max="9485" width="11" style="1" customWidth="1"/>
    <col min="9486" max="9486" width="11.28515625" style="1" customWidth="1"/>
    <col min="9487" max="9727" width="9.140625" style="1"/>
    <col min="9728" max="9728" width="4.7109375" style="1" customWidth="1"/>
    <col min="9729" max="9729" width="30.140625" style="1" customWidth="1"/>
    <col min="9730" max="9730" width="5.85546875" style="1" customWidth="1"/>
    <col min="9731" max="9731" width="6.85546875" style="1" customWidth="1"/>
    <col min="9732" max="9732" width="9.7109375" style="1" customWidth="1"/>
    <col min="9733" max="9734" width="9.85546875" style="1" customWidth="1"/>
    <col min="9735" max="9735" width="6" style="1" customWidth="1"/>
    <col min="9736" max="9736" width="13.140625" style="1" customWidth="1"/>
    <col min="9737" max="9737" width="15.42578125" style="1" customWidth="1"/>
    <col min="9738" max="9738" width="14.28515625" style="1" customWidth="1"/>
    <col min="9739" max="9739" width="22.7109375" style="1" customWidth="1"/>
    <col min="9740" max="9740" width="13.85546875" style="1" customWidth="1"/>
    <col min="9741" max="9741" width="11" style="1" customWidth="1"/>
    <col min="9742" max="9742" width="11.28515625" style="1" customWidth="1"/>
    <col min="9743" max="9983" width="9.140625" style="1"/>
    <col min="9984" max="9984" width="4.7109375" style="1" customWidth="1"/>
    <col min="9985" max="9985" width="30.140625" style="1" customWidth="1"/>
    <col min="9986" max="9986" width="5.85546875" style="1" customWidth="1"/>
    <col min="9987" max="9987" width="6.85546875" style="1" customWidth="1"/>
    <col min="9988" max="9988" width="9.7109375" style="1" customWidth="1"/>
    <col min="9989" max="9990" width="9.85546875" style="1" customWidth="1"/>
    <col min="9991" max="9991" width="6" style="1" customWidth="1"/>
    <col min="9992" max="9992" width="13.140625" style="1" customWidth="1"/>
    <col min="9993" max="9993" width="15.42578125" style="1" customWidth="1"/>
    <col min="9994" max="9994" width="14.28515625" style="1" customWidth="1"/>
    <col min="9995" max="9995" width="22.7109375" style="1" customWidth="1"/>
    <col min="9996" max="9996" width="13.85546875" style="1" customWidth="1"/>
    <col min="9997" max="9997" width="11" style="1" customWidth="1"/>
    <col min="9998" max="9998" width="11.28515625" style="1" customWidth="1"/>
    <col min="9999" max="10239" width="9.140625" style="1"/>
    <col min="10240" max="10240" width="4.7109375" style="1" customWidth="1"/>
    <col min="10241" max="10241" width="30.140625" style="1" customWidth="1"/>
    <col min="10242" max="10242" width="5.85546875" style="1" customWidth="1"/>
    <col min="10243" max="10243" width="6.85546875" style="1" customWidth="1"/>
    <col min="10244" max="10244" width="9.7109375" style="1" customWidth="1"/>
    <col min="10245" max="10246" width="9.85546875" style="1" customWidth="1"/>
    <col min="10247" max="10247" width="6" style="1" customWidth="1"/>
    <col min="10248" max="10248" width="13.140625" style="1" customWidth="1"/>
    <col min="10249" max="10249" width="15.42578125" style="1" customWidth="1"/>
    <col min="10250" max="10250" width="14.28515625" style="1" customWidth="1"/>
    <col min="10251" max="10251" width="22.7109375" style="1" customWidth="1"/>
    <col min="10252" max="10252" width="13.85546875" style="1" customWidth="1"/>
    <col min="10253" max="10253" width="11" style="1" customWidth="1"/>
    <col min="10254" max="10254" width="11.28515625" style="1" customWidth="1"/>
    <col min="10255" max="10495" width="9.140625" style="1"/>
    <col min="10496" max="10496" width="4.7109375" style="1" customWidth="1"/>
    <col min="10497" max="10497" width="30.140625" style="1" customWidth="1"/>
    <col min="10498" max="10498" width="5.85546875" style="1" customWidth="1"/>
    <col min="10499" max="10499" width="6.85546875" style="1" customWidth="1"/>
    <col min="10500" max="10500" width="9.7109375" style="1" customWidth="1"/>
    <col min="10501" max="10502" width="9.85546875" style="1" customWidth="1"/>
    <col min="10503" max="10503" width="6" style="1" customWidth="1"/>
    <col min="10504" max="10504" width="13.140625" style="1" customWidth="1"/>
    <col min="10505" max="10505" width="15.42578125" style="1" customWidth="1"/>
    <col min="10506" max="10506" width="14.28515625" style="1" customWidth="1"/>
    <col min="10507" max="10507" width="22.7109375" style="1" customWidth="1"/>
    <col min="10508" max="10508" width="13.85546875" style="1" customWidth="1"/>
    <col min="10509" max="10509" width="11" style="1" customWidth="1"/>
    <col min="10510" max="10510" width="11.28515625" style="1" customWidth="1"/>
    <col min="10511" max="10751" width="9.140625" style="1"/>
    <col min="10752" max="10752" width="4.7109375" style="1" customWidth="1"/>
    <col min="10753" max="10753" width="30.140625" style="1" customWidth="1"/>
    <col min="10754" max="10754" width="5.85546875" style="1" customWidth="1"/>
    <col min="10755" max="10755" width="6.85546875" style="1" customWidth="1"/>
    <col min="10756" max="10756" width="9.7109375" style="1" customWidth="1"/>
    <col min="10757" max="10758" width="9.85546875" style="1" customWidth="1"/>
    <col min="10759" max="10759" width="6" style="1" customWidth="1"/>
    <col min="10760" max="10760" width="13.140625" style="1" customWidth="1"/>
    <col min="10761" max="10761" width="15.42578125" style="1" customWidth="1"/>
    <col min="10762" max="10762" width="14.28515625" style="1" customWidth="1"/>
    <col min="10763" max="10763" width="22.7109375" style="1" customWidth="1"/>
    <col min="10764" max="10764" width="13.85546875" style="1" customWidth="1"/>
    <col min="10765" max="10765" width="11" style="1" customWidth="1"/>
    <col min="10766" max="10766" width="11.28515625" style="1" customWidth="1"/>
    <col min="10767" max="11007" width="9.140625" style="1"/>
    <col min="11008" max="11008" width="4.7109375" style="1" customWidth="1"/>
    <col min="11009" max="11009" width="30.140625" style="1" customWidth="1"/>
    <col min="11010" max="11010" width="5.85546875" style="1" customWidth="1"/>
    <col min="11011" max="11011" width="6.85546875" style="1" customWidth="1"/>
    <col min="11012" max="11012" width="9.7109375" style="1" customWidth="1"/>
    <col min="11013" max="11014" width="9.85546875" style="1" customWidth="1"/>
    <col min="11015" max="11015" width="6" style="1" customWidth="1"/>
    <col min="11016" max="11016" width="13.140625" style="1" customWidth="1"/>
    <col min="11017" max="11017" width="15.42578125" style="1" customWidth="1"/>
    <col min="11018" max="11018" width="14.28515625" style="1" customWidth="1"/>
    <col min="11019" max="11019" width="22.7109375" style="1" customWidth="1"/>
    <col min="11020" max="11020" width="13.85546875" style="1" customWidth="1"/>
    <col min="11021" max="11021" width="11" style="1" customWidth="1"/>
    <col min="11022" max="11022" width="11.28515625" style="1" customWidth="1"/>
    <col min="11023" max="11263" width="9.140625" style="1"/>
    <col min="11264" max="11264" width="4.7109375" style="1" customWidth="1"/>
    <col min="11265" max="11265" width="30.140625" style="1" customWidth="1"/>
    <col min="11266" max="11266" width="5.85546875" style="1" customWidth="1"/>
    <col min="11267" max="11267" width="6.85546875" style="1" customWidth="1"/>
    <col min="11268" max="11268" width="9.7109375" style="1" customWidth="1"/>
    <col min="11269" max="11270" width="9.85546875" style="1" customWidth="1"/>
    <col min="11271" max="11271" width="6" style="1" customWidth="1"/>
    <col min="11272" max="11272" width="13.140625" style="1" customWidth="1"/>
    <col min="11273" max="11273" width="15.42578125" style="1" customWidth="1"/>
    <col min="11274" max="11274" width="14.28515625" style="1" customWidth="1"/>
    <col min="11275" max="11275" width="22.7109375" style="1" customWidth="1"/>
    <col min="11276" max="11276" width="13.85546875" style="1" customWidth="1"/>
    <col min="11277" max="11277" width="11" style="1" customWidth="1"/>
    <col min="11278" max="11278" width="11.28515625" style="1" customWidth="1"/>
    <col min="11279" max="11519" width="9.140625" style="1"/>
    <col min="11520" max="11520" width="4.7109375" style="1" customWidth="1"/>
    <col min="11521" max="11521" width="30.140625" style="1" customWidth="1"/>
    <col min="11522" max="11522" width="5.85546875" style="1" customWidth="1"/>
    <col min="11523" max="11523" width="6.85546875" style="1" customWidth="1"/>
    <col min="11524" max="11524" width="9.7109375" style="1" customWidth="1"/>
    <col min="11525" max="11526" width="9.85546875" style="1" customWidth="1"/>
    <col min="11527" max="11527" width="6" style="1" customWidth="1"/>
    <col min="11528" max="11528" width="13.140625" style="1" customWidth="1"/>
    <col min="11529" max="11529" width="15.42578125" style="1" customWidth="1"/>
    <col min="11530" max="11530" width="14.28515625" style="1" customWidth="1"/>
    <col min="11531" max="11531" width="22.7109375" style="1" customWidth="1"/>
    <col min="11532" max="11532" width="13.85546875" style="1" customWidth="1"/>
    <col min="11533" max="11533" width="11" style="1" customWidth="1"/>
    <col min="11534" max="11534" width="11.28515625" style="1" customWidth="1"/>
    <col min="11535" max="11775" width="9.140625" style="1"/>
    <col min="11776" max="11776" width="4.7109375" style="1" customWidth="1"/>
    <col min="11777" max="11777" width="30.140625" style="1" customWidth="1"/>
    <col min="11778" max="11778" width="5.85546875" style="1" customWidth="1"/>
    <col min="11779" max="11779" width="6.85546875" style="1" customWidth="1"/>
    <col min="11780" max="11780" width="9.7109375" style="1" customWidth="1"/>
    <col min="11781" max="11782" width="9.85546875" style="1" customWidth="1"/>
    <col min="11783" max="11783" width="6" style="1" customWidth="1"/>
    <col min="11784" max="11784" width="13.140625" style="1" customWidth="1"/>
    <col min="11785" max="11785" width="15.42578125" style="1" customWidth="1"/>
    <col min="11786" max="11786" width="14.28515625" style="1" customWidth="1"/>
    <col min="11787" max="11787" width="22.7109375" style="1" customWidth="1"/>
    <col min="11788" max="11788" width="13.85546875" style="1" customWidth="1"/>
    <col min="11789" max="11789" width="11" style="1" customWidth="1"/>
    <col min="11790" max="11790" width="11.28515625" style="1" customWidth="1"/>
    <col min="11791" max="12031" width="9.140625" style="1"/>
    <col min="12032" max="12032" width="4.7109375" style="1" customWidth="1"/>
    <col min="12033" max="12033" width="30.140625" style="1" customWidth="1"/>
    <col min="12034" max="12034" width="5.85546875" style="1" customWidth="1"/>
    <col min="12035" max="12035" width="6.85546875" style="1" customWidth="1"/>
    <col min="12036" max="12036" width="9.7109375" style="1" customWidth="1"/>
    <col min="12037" max="12038" width="9.85546875" style="1" customWidth="1"/>
    <col min="12039" max="12039" width="6" style="1" customWidth="1"/>
    <col min="12040" max="12040" width="13.140625" style="1" customWidth="1"/>
    <col min="12041" max="12041" width="15.42578125" style="1" customWidth="1"/>
    <col min="12042" max="12042" width="14.28515625" style="1" customWidth="1"/>
    <col min="12043" max="12043" width="22.7109375" style="1" customWidth="1"/>
    <col min="12044" max="12044" width="13.85546875" style="1" customWidth="1"/>
    <col min="12045" max="12045" width="11" style="1" customWidth="1"/>
    <col min="12046" max="12046" width="11.28515625" style="1" customWidth="1"/>
    <col min="12047" max="12287" width="9.140625" style="1"/>
    <col min="12288" max="12288" width="4.7109375" style="1" customWidth="1"/>
    <col min="12289" max="12289" width="30.140625" style="1" customWidth="1"/>
    <col min="12290" max="12290" width="5.85546875" style="1" customWidth="1"/>
    <col min="12291" max="12291" width="6.85546875" style="1" customWidth="1"/>
    <col min="12292" max="12292" width="9.7109375" style="1" customWidth="1"/>
    <col min="12293" max="12294" width="9.85546875" style="1" customWidth="1"/>
    <col min="12295" max="12295" width="6" style="1" customWidth="1"/>
    <col min="12296" max="12296" width="13.140625" style="1" customWidth="1"/>
    <col min="12297" max="12297" width="15.42578125" style="1" customWidth="1"/>
    <col min="12298" max="12298" width="14.28515625" style="1" customWidth="1"/>
    <col min="12299" max="12299" width="22.7109375" style="1" customWidth="1"/>
    <col min="12300" max="12300" width="13.85546875" style="1" customWidth="1"/>
    <col min="12301" max="12301" width="11" style="1" customWidth="1"/>
    <col min="12302" max="12302" width="11.28515625" style="1" customWidth="1"/>
    <col min="12303" max="12543" width="9.140625" style="1"/>
    <col min="12544" max="12544" width="4.7109375" style="1" customWidth="1"/>
    <col min="12545" max="12545" width="30.140625" style="1" customWidth="1"/>
    <col min="12546" max="12546" width="5.85546875" style="1" customWidth="1"/>
    <col min="12547" max="12547" width="6.85546875" style="1" customWidth="1"/>
    <col min="12548" max="12548" width="9.7109375" style="1" customWidth="1"/>
    <col min="12549" max="12550" width="9.85546875" style="1" customWidth="1"/>
    <col min="12551" max="12551" width="6" style="1" customWidth="1"/>
    <col min="12552" max="12552" width="13.140625" style="1" customWidth="1"/>
    <col min="12553" max="12553" width="15.42578125" style="1" customWidth="1"/>
    <col min="12554" max="12554" width="14.28515625" style="1" customWidth="1"/>
    <col min="12555" max="12555" width="22.7109375" style="1" customWidth="1"/>
    <col min="12556" max="12556" width="13.85546875" style="1" customWidth="1"/>
    <col min="12557" max="12557" width="11" style="1" customWidth="1"/>
    <col min="12558" max="12558" width="11.28515625" style="1" customWidth="1"/>
    <col min="12559" max="12799" width="9.140625" style="1"/>
    <col min="12800" max="12800" width="4.7109375" style="1" customWidth="1"/>
    <col min="12801" max="12801" width="30.140625" style="1" customWidth="1"/>
    <col min="12802" max="12802" width="5.85546875" style="1" customWidth="1"/>
    <col min="12803" max="12803" width="6.85546875" style="1" customWidth="1"/>
    <col min="12804" max="12804" width="9.7109375" style="1" customWidth="1"/>
    <col min="12805" max="12806" width="9.85546875" style="1" customWidth="1"/>
    <col min="12807" max="12807" width="6" style="1" customWidth="1"/>
    <col min="12808" max="12808" width="13.140625" style="1" customWidth="1"/>
    <col min="12809" max="12809" width="15.42578125" style="1" customWidth="1"/>
    <col min="12810" max="12810" width="14.28515625" style="1" customWidth="1"/>
    <col min="12811" max="12811" width="22.7109375" style="1" customWidth="1"/>
    <col min="12812" max="12812" width="13.85546875" style="1" customWidth="1"/>
    <col min="12813" max="12813" width="11" style="1" customWidth="1"/>
    <col min="12814" max="12814" width="11.28515625" style="1" customWidth="1"/>
    <col min="12815" max="13055" width="9.140625" style="1"/>
    <col min="13056" max="13056" width="4.7109375" style="1" customWidth="1"/>
    <col min="13057" max="13057" width="30.140625" style="1" customWidth="1"/>
    <col min="13058" max="13058" width="5.85546875" style="1" customWidth="1"/>
    <col min="13059" max="13059" width="6.85546875" style="1" customWidth="1"/>
    <col min="13060" max="13060" width="9.7109375" style="1" customWidth="1"/>
    <col min="13061" max="13062" width="9.85546875" style="1" customWidth="1"/>
    <col min="13063" max="13063" width="6" style="1" customWidth="1"/>
    <col min="13064" max="13064" width="13.140625" style="1" customWidth="1"/>
    <col min="13065" max="13065" width="15.42578125" style="1" customWidth="1"/>
    <col min="13066" max="13066" width="14.28515625" style="1" customWidth="1"/>
    <col min="13067" max="13067" width="22.7109375" style="1" customWidth="1"/>
    <col min="13068" max="13068" width="13.85546875" style="1" customWidth="1"/>
    <col min="13069" max="13069" width="11" style="1" customWidth="1"/>
    <col min="13070" max="13070" width="11.28515625" style="1" customWidth="1"/>
    <col min="13071" max="13311" width="9.140625" style="1"/>
    <col min="13312" max="13312" width="4.7109375" style="1" customWidth="1"/>
    <col min="13313" max="13313" width="30.140625" style="1" customWidth="1"/>
    <col min="13314" max="13314" width="5.85546875" style="1" customWidth="1"/>
    <col min="13315" max="13315" width="6.85546875" style="1" customWidth="1"/>
    <col min="13316" max="13316" width="9.7109375" style="1" customWidth="1"/>
    <col min="13317" max="13318" width="9.85546875" style="1" customWidth="1"/>
    <col min="13319" max="13319" width="6" style="1" customWidth="1"/>
    <col min="13320" max="13320" width="13.140625" style="1" customWidth="1"/>
    <col min="13321" max="13321" width="15.42578125" style="1" customWidth="1"/>
    <col min="13322" max="13322" width="14.28515625" style="1" customWidth="1"/>
    <col min="13323" max="13323" width="22.7109375" style="1" customWidth="1"/>
    <col min="13324" max="13324" width="13.85546875" style="1" customWidth="1"/>
    <col min="13325" max="13325" width="11" style="1" customWidth="1"/>
    <col min="13326" max="13326" width="11.28515625" style="1" customWidth="1"/>
    <col min="13327" max="13567" width="9.140625" style="1"/>
    <col min="13568" max="13568" width="4.7109375" style="1" customWidth="1"/>
    <col min="13569" max="13569" width="30.140625" style="1" customWidth="1"/>
    <col min="13570" max="13570" width="5.85546875" style="1" customWidth="1"/>
    <col min="13571" max="13571" width="6.85546875" style="1" customWidth="1"/>
    <col min="13572" max="13572" width="9.7109375" style="1" customWidth="1"/>
    <col min="13573" max="13574" width="9.85546875" style="1" customWidth="1"/>
    <col min="13575" max="13575" width="6" style="1" customWidth="1"/>
    <col min="13576" max="13576" width="13.140625" style="1" customWidth="1"/>
    <col min="13577" max="13577" width="15.42578125" style="1" customWidth="1"/>
    <col min="13578" max="13578" width="14.28515625" style="1" customWidth="1"/>
    <col min="13579" max="13579" width="22.7109375" style="1" customWidth="1"/>
    <col min="13580" max="13580" width="13.85546875" style="1" customWidth="1"/>
    <col min="13581" max="13581" width="11" style="1" customWidth="1"/>
    <col min="13582" max="13582" width="11.28515625" style="1" customWidth="1"/>
    <col min="13583" max="13823" width="9.140625" style="1"/>
    <col min="13824" max="13824" width="4.7109375" style="1" customWidth="1"/>
    <col min="13825" max="13825" width="30.140625" style="1" customWidth="1"/>
    <col min="13826" max="13826" width="5.85546875" style="1" customWidth="1"/>
    <col min="13827" max="13827" width="6.85546875" style="1" customWidth="1"/>
    <col min="13828" max="13828" width="9.7109375" style="1" customWidth="1"/>
    <col min="13829" max="13830" width="9.85546875" style="1" customWidth="1"/>
    <col min="13831" max="13831" width="6" style="1" customWidth="1"/>
    <col min="13832" max="13832" width="13.140625" style="1" customWidth="1"/>
    <col min="13833" max="13833" width="15.42578125" style="1" customWidth="1"/>
    <col min="13834" max="13834" width="14.28515625" style="1" customWidth="1"/>
    <col min="13835" max="13835" width="22.7109375" style="1" customWidth="1"/>
    <col min="13836" max="13836" width="13.85546875" style="1" customWidth="1"/>
    <col min="13837" max="13837" width="11" style="1" customWidth="1"/>
    <col min="13838" max="13838" width="11.28515625" style="1" customWidth="1"/>
    <col min="13839" max="14079" width="9.140625" style="1"/>
    <col min="14080" max="14080" width="4.7109375" style="1" customWidth="1"/>
    <col min="14081" max="14081" width="30.140625" style="1" customWidth="1"/>
    <col min="14082" max="14082" width="5.85546875" style="1" customWidth="1"/>
    <col min="14083" max="14083" width="6.85546875" style="1" customWidth="1"/>
    <col min="14084" max="14084" width="9.7109375" style="1" customWidth="1"/>
    <col min="14085" max="14086" width="9.85546875" style="1" customWidth="1"/>
    <col min="14087" max="14087" width="6" style="1" customWidth="1"/>
    <col min="14088" max="14088" width="13.140625" style="1" customWidth="1"/>
    <col min="14089" max="14089" width="15.42578125" style="1" customWidth="1"/>
    <col min="14090" max="14090" width="14.28515625" style="1" customWidth="1"/>
    <col min="14091" max="14091" width="22.7109375" style="1" customWidth="1"/>
    <col min="14092" max="14092" width="13.85546875" style="1" customWidth="1"/>
    <col min="14093" max="14093" width="11" style="1" customWidth="1"/>
    <col min="14094" max="14094" width="11.28515625" style="1" customWidth="1"/>
    <col min="14095" max="14335" width="9.140625" style="1"/>
    <col min="14336" max="14336" width="4.7109375" style="1" customWidth="1"/>
    <col min="14337" max="14337" width="30.140625" style="1" customWidth="1"/>
    <col min="14338" max="14338" width="5.85546875" style="1" customWidth="1"/>
    <col min="14339" max="14339" width="6.85546875" style="1" customWidth="1"/>
    <col min="14340" max="14340" width="9.7109375" style="1" customWidth="1"/>
    <col min="14341" max="14342" width="9.85546875" style="1" customWidth="1"/>
    <col min="14343" max="14343" width="6" style="1" customWidth="1"/>
    <col min="14344" max="14344" width="13.140625" style="1" customWidth="1"/>
    <col min="14345" max="14345" width="15.42578125" style="1" customWidth="1"/>
    <col min="14346" max="14346" width="14.28515625" style="1" customWidth="1"/>
    <col min="14347" max="14347" width="22.7109375" style="1" customWidth="1"/>
    <col min="14348" max="14348" width="13.85546875" style="1" customWidth="1"/>
    <col min="14349" max="14349" width="11" style="1" customWidth="1"/>
    <col min="14350" max="14350" width="11.28515625" style="1" customWidth="1"/>
    <col min="14351" max="14591" width="9.140625" style="1"/>
    <col min="14592" max="14592" width="4.7109375" style="1" customWidth="1"/>
    <col min="14593" max="14593" width="30.140625" style="1" customWidth="1"/>
    <col min="14594" max="14594" width="5.85546875" style="1" customWidth="1"/>
    <col min="14595" max="14595" width="6.85546875" style="1" customWidth="1"/>
    <col min="14596" max="14596" width="9.7109375" style="1" customWidth="1"/>
    <col min="14597" max="14598" width="9.85546875" style="1" customWidth="1"/>
    <col min="14599" max="14599" width="6" style="1" customWidth="1"/>
    <col min="14600" max="14600" width="13.140625" style="1" customWidth="1"/>
    <col min="14601" max="14601" width="15.42578125" style="1" customWidth="1"/>
    <col min="14602" max="14602" width="14.28515625" style="1" customWidth="1"/>
    <col min="14603" max="14603" width="22.7109375" style="1" customWidth="1"/>
    <col min="14604" max="14604" width="13.85546875" style="1" customWidth="1"/>
    <col min="14605" max="14605" width="11" style="1" customWidth="1"/>
    <col min="14606" max="14606" width="11.28515625" style="1" customWidth="1"/>
    <col min="14607" max="14847" width="9.140625" style="1"/>
    <col min="14848" max="14848" width="4.7109375" style="1" customWidth="1"/>
    <col min="14849" max="14849" width="30.140625" style="1" customWidth="1"/>
    <col min="14850" max="14850" width="5.85546875" style="1" customWidth="1"/>
    <col min="14851" max="14851" width="6.85546875" style="1" customWidth="1"/>
    <col min="14852" max="14852" width="9.7109375" style="1" customWidth="1"/>
    <col min="14853" max="14854" width="9.85546875" style="1" customWidth="1"/>
    <col min="14855" max="14855" width="6" style="1" customWidth="1"/>
    <col min="14856" max="14856" width="13.140625" style="1" customWidth="1"/>
    <col min="14857" max="14857" width="15.42578125" style="1" customWidth="1"/>
    <col min="14858" max="14858" width="14.28515625" style="1" customWidth="1"/>
    <col min="14859" max="14859" width="22.7109375" style="1" customWidth="1"/>
    <col min="14860" max="14860" width="13.85546875" style="1" customWidth="1"/>
    <col min="14861" max="14861" width="11" style="1" customWidth="1"/>
    <col min="14862" max="14862" width="11.28515625" style="1" customWidth="1"/>
    <col min="14863" max="15103" width="9.140625" style="1"/>
    <col min="15104" max="15104" width="4.7109375" style="1" customWidth="1"/>
    <col min="15105" max="15105" width="30.140625" style="1" customWidth="1"/>
    <col min="15106" max="15106" width="5.85546875" style="1" customWidth="1"/>
    <col min="15107" max="15107" width="6.85546875" style="1" customWidth="1"/>
    <col min="15108" max="15108" width="9.7109375" style="1" customWidth="1"/>
    <col min="15109" max="15110" width="9.85546875" style="1" customWidth="1"/>
    <col min="15111" max="15111" width="6" style="1" customWidth="1"/>
    <col min="15112" max="15112" width="13.140625" style="1" customWidth="1"/>
    <col min="15113" max="15113" width="15.42578125" style="1" customWidth="1"/>
    <col min="15114" max="15114" width="14.28515625" style="1" customWidth="1"/>
    <col min="15115" max="15115" width="22.7109375" style="1" customWidth="1"/>
    <col min="15116" max="15116" width="13.85546875" style="1" customWidth="1"/>
    <col min="15117" max="15117" width="11" style="1" customWidth="1"/>
    <col min="15118" max="15118" width="11.28515625" style="1" customWidth="1"/>
    <col min="15119" max="15359" width="9.140625" style="1"/>
    <col min="15360" max="15360" width="4.7109375" style="1" customWidth="1"/>
    <col min="15361" max="15361" width="30.140625" style="1" customWidth="1"/>
    <col min="15362" max="15362" width="5.85546875" style="1" customWidth="1"/>
    <col min="15363" max="15363" width="6.85546875" style="1" customWidth="1"/>
    <col min="15364" max="15364" width="9.7109375" style="1" customWidth="1"/>
    <col min="15365" max="15366" width="9.85546875" style="1" customWidth="1"/>
    <col min="15367" max="15367" width="6" style="1" customWidth="1"/>
    <col min="15368" max="15368" width="13.140625" style="1" customWidth="1"/>
    <col min="15369" max="15369" width="15.42578125" style="1" customWidth="1"/>
    <col min="15370" max="15370" width="14.28515625" style="1" customWidth="1"/>
    <col min="15371" max="15371" width="22.7109375" style="1" customWidth="1"/>
    <col min="15372" max="15372" width="13.85546875" style="1" customWidth="1"/>
    <col min="15373" max="15373" width="11" style="1" customWidth="1"/>
    <col min="15374" max="15374" width="11.28515625" style="1" customWidth="1"/>
    <col min="15375" max="15615" width="9.140625" style="1"/>
    <col min="15616" max="15616" width="4.7109375" style="1" customWidth="1"/>
    <col min="15617" max="15617" width="30.140625" style="1" customWidth="1"/>
    <col min="15618" max="15618" width="5.85546875" style="1" customWidth="1"/>
    <col min="15619" max="15619" width="6.85546875" style="1" customWidth="1"/>
    <col min="15620" max="15620" width="9.7109375" style="1" customWidth="1"/>
    <col min="15621" max="15622" width="9.85546875" style="1" customWidth="1"/>
    <col min="15623" max="15623" width="6" style="1" customWidth="1"/>
    <col min="15624" max="15624" width="13.140625" style="1" customWidth="1"/>
    <col min="15625" max="15625" width="15.42578125" style="1" customWidth="1"/>
    <col min="15626" max="15626" width="14.28515625" style="1" customWidth="1"/>
    <col min="15627" max="15627" width="22.7109375" style="1" customWidth="1"/>
    <col min="15628" max="15628" width="13.85546875" style="1" customWidth="1"/>
    <col min="15629" max="15629" width="11" style="1" customWidth="1"/>
    <col min="15630" max="15630" width="11.28515625" style="1" customWidth="1"/>
    <col min="15631" max="15871" width="9.140625" style="1"/>
    <col min="15872" max="15872" width="4.7109375" style="1" customWidth="1"/>
    <col min="15873" max="15873" width="30.140625" style="1" customWidth="1"/>
    <col min="15874" max="15874" width="5.85546875" style="1" customWidth="1"/>
    <col min="15875" max="15875" width="6.85546875" style="1" customWidth="1"/>
    <col min="15876" max="15876" width="9.7109375" style="1" customWidth="1"/>
    <col min="15877" max="15878" width="9.85546875" style="1" customWidth="1"/>
    <col min="15879" max="15879" width="6" style="1" customWidth="1"/>
    <col min="15880" max="15880" width="13.140625" style="1" customWidth="1"/>
    <col min="15881" max="15881" width="15.42578125" style="1" customWidth="1"/>
    <col min="15882" max="15882" width="14.28515625" style="1" customWidth="1"/>
    <col min="15883" max="15883" width="22.7109375" style="1" customWidth="1"/>
    <col min="15884" max="15884" width="13.85546875" style="1" customWidth="1"/>
    <col min="15885" max="15885" width="11" style="1" customWidth="1"/>
    <col min="15886" max="15886" width="11.28515625" style="1" customWidth="1"/>
    <col min="15887" max="16127" width="9.140625" style="1"/>
    <col min="16128" max="16128" width="4.7109375" style="1" customWidth="1"/>
    <col min="16129" max="16129" width="30.140625" style="1" customWidth="1"/>
    <col min="16130" max="16130" width="5.85546875" style="1" customWidth="1"/>
    <col min="16131" max="16131" width="6.85546875" style="1" customWidth="1"/>
    <col min="16132" max="16132" width="9.7109375" style="1" customWidth="1"/>
    <col min="16133" max="16134" width="9.85546875" style="1" customWidth="1"/>
    <col min="16135" max="16135" width="6" style="1" customWidth="1"/>
    <col min="16136" max="16136" width="13.140625" style="1" customWidth="1"/>
    <col min="16137" max="16137" width="15.42578125" style="1" customWidth="1"/>
    <col min="16138" max="16138" width="14.28515625" style="1" customWidth="1"/>
    <col min="16139" max="16139" width="22.7109375" style="1" customWidth="1"/>
    <col min="16140" max="16140" width="13.85546875" style="1" customWidth="1"/>
    <col min="16141" max="16141" width="11" style="1" customWidth="1"/>
    <col min="16142" max="16142" width="11.28515625" style="1" customWidth="1"/>
    <col min="16143" max="16384" width="9.140625" style="1"/>
  </cols>
  <sheetData>
    <row r="1" spans="1:162" ht="15.75" hidden="1" x14ac:dyDescent="0.25">
      <c r="J1" s="2" t="s">
        <v>1</v>
      </c>
    </row>
    <row r="2" spans="1:162" ht="15.75" customHeight="1" x14ac:dyDescent="0.25">
      <c r="J2" s="2"/>
      <c r="K2" s="48" t="s">
        <v>21</v>
      </c>
      <c r="L2" s="49"/>
      <c r="M2" s="49"/>
      <c r="N2" s="49"/>
      <c r="O2" s="49"/>
    </row>
    <row r="3" spans="1:162" ht="15.75" x14ac:dyDescent="0.25">
      <c r="J3" s="2"/>
      <c r="M3" s="68"/>
      <c r="N3" s="68"/>
      <c r="O3" s="68"/>
    </row>
    <row r="4" spans="1:162" ht="31.5" customHeight="1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62" ht="4.5" customHeight="1" x14ac:dyDescent="0.2">
      <c r="A5" s="32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62" ht="22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2" ht="53.25" customHeight="1" x14ac:dyDescent="0.2">
      <c r="A7" s="32"/>
      <c r="B7" s="32"/>
      <c r="C7" s="54" t="s">
        <v>27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62" ht="44.25" customHeight="1" x14ac:dyDescent="0.2">
      <c r="A8" s="54" t="s">
        <v>22</v>
      </c>
      <c r="B8" s="54"/>
      <c r="C8" s="50" t="s">
        <v>24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62" ht="60.75" customHeight="1" x14ac:dyDescent="0.2">
      <c r="A9" s="52" t="s">
        <v>17</v>
      </c>
      <c r="B9" s="57"/>
      <c r="C9" s="58" t="s">
        <v>26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</row>
    <row r="10" spans="1:162" ht="33" customHeight="1" x14ac:dyDescent="0.2">
      <c r="A10" s="52" t="s">
        <v>23</v>
      </c>
      <c r="B10" s="53"/>
      <c r="C10" s="58" t="s">
        <v>25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0"/>
    </row>
    <row r="11" spans="1:162" ht="21.75" customHeight="1" x14ac:dyDescent="0.2">
      <c r="C11" s="65" t="s">
        <v>28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62" ht="27" customHeight="1" x14ac:dyDescent="0.2">
      <c r="A12" s="52" t="s">
        <v>18</v>
      </c>
      <c r="B12" s="5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pans="1:162" x14ac:dyDescent="0.2">
      <c r="A13" s="71" t="s">
        <v>2</v>
      </c>
      <c r="B13" s="71" t="s">
        <v>20</v>
      </c>
      <c r="C13" s="73" t="s">
        <v>3</v>
      </c>
      <c r="D13" s="73" t="s">
        <v>0</v>
      </c>
      <c r="E13" s="75" t="s">
        <v>4</v>
      </c>
      <c r="F13" s="75"/>
      <c r="G13" s="75"/>
      <c r="H13" s="75"/>
      <c r="I13" s="63" t="s">
        <v>5</v>
      </c>
      <c r="J13" s="63"/>
      <c r="K13" s="63"/>
      <c r="L13" s="64" t="s">
        <v>6</v>
      </c>
      <c r="M13" s="64"/>
      <c r="N13" s="64"/>
      <c r="O13" s="64"/>
    </row>
    <row r="14" spans="1:162" ht="135" customHeight="1" thickBot="1" x14ac:dyDescent="0.25">
      <c r="A14" s="72"/>
      <c r="B14" s="72"/>
      <c r="C14" s="74"/>
      <c r="D14" s="74"/>
      <c r="E14" s="44" t="s">
        <v>29</v>
      </c>
      <c r="F14" s="44" t="s">
        <v>30</v>
      </c>
      <c r="G14" s="44" t="s">
        <v>31</v>
      </c>
      <c r="H14" s="26" t="s">
        <v>7</v>
      </c>
      <c r="I14" s="26" t="s">
        <v>8</v>
      </c>
      <c r="J14" s="27" t="s">
        <v>9</v>
      </c>
      <c r="K14" s="27" t="s">
        <v>10</v>
      </c>
      <c r="L14" s="27" t="s">
        <v>11</v>
      </c>
      <c r="M14" s="26" t="s">
        <v>12</v>
      </c>
      <c r="N14" s="26" t="s">
        <v>13</v>
      </c>
      <c r="O14" s="26" t="s">
        <v>14</v>
      </c>
    </row>
    <row r="15" spans="1:162" s="28" customFormat="1" ht="48" customHeight="1" thickBot="1" x14ac:dyDescent="0.25">
      <c r="A15" s="29">
        <v>1</v>
      </c>
      <c r="B15" s="41" t="s">
        <v>38</v>
      </c>
      <c r="C15" s="43" t="s">
        <v>34</v>
      </c>
      <c r="D15" s="41">
        <v>20</v>
      </c>
      <c r="E15" s="30">
        <v>1395</v>
      </c>
      <c r="F15" s="31">
        <v>1419</v>
      </c>
      <c r="G15" s="30">
        <v>1405</v>
      </c>
      <c r="H15" s="25">
        <v>3</v>
      </c>
      <c r="I15" s="19">
        <f>AVERAGE(E15:G15)</f>
        <v>1406.3333333333333</v>
      </c>
      <c r="J15" s="20">
        <f>STDEV(E15:G15)</f>
        <v>12.055427546683417</v>
      </c>
      <c r="K15" s="21">
        <f t="shared" ref="K15" si="0">J15/I15</f>
        <v>8.5722404930197327E-3</v>
      </c>
      <c r="L15" s="22">
        <f>((D15/H15)*(SUM(E15:G15)))</f>
        <v>28126.666666666668</v>
      </c>
      <c r="M15" s="23">
        <f>L15/D15</f>
        <v>1406.3333333333335</v>
      </c>
      <c r="N15" s="24">
        <f>ROUND(M15,2)</f>
        <v>1406.33</v>
      </c>
      <c r="O15" s="24">
        <f>N15*D15</f>
        <v>28126.6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3"/>
    </row>
    <row r="16" spans="1:162" s="35" customFormat="1" ht="48" customHeight="1" thickBot="1" x14ac:dyDescent="0.25">
      <c r="A16" s="29">
        <v>2</v>
      </c>
      <c r="B16" s="45" t="s">
        <v>39</v>
      </c>
      <c r="C16" s="43" t="s">
        <v>34</v>
      </c>
      <c r="D16" s="45">
        <v>5</v>
      </c>
      <c r="E16" s="30">
        <v>660</v>
      </c>
      <c r="F16" s="31">
        <v>683</v>
      </c>
      <c r="G16" s="30">
        <v>668</v>
      </c>
      <c r="H16" s="25">
        <v>3</v>
      </c>
      <c r="I16" s="19">
        <f t="shared" ref="I16:I31" si="1">AVERAGE(E16:G16)</f>
        <v>670.33333333333337</v>
      </c>
      <c r="J16" s="20">
        <f t="shared" ref="J16:J31" si="2">STDEV(E16:G16)</f>
        <v>11.67618659209133</v>
      </c>
      <c r="K16" s="21">
        <f t="shared" ref="K16:K31" si="3">J16/I16</f>
        <v>1.7418478257719538E-2</v>
      </c>
      <c r="L16" s="22">
        <f t="shared" ref="L16:L31" si="4">((D16/H16)*(SUM(E16:G16)))</f>
        <v>3351.666666666667</v>
      </c>
      <c r="M16" s="23">
        <f t="shared" ref="M16:M31" si="5">L16/D16</f>
        <v>670.33333333333337</v>
      </c>
      <c r="N16" s="24">
        <f t="shared" ref="N16:N31" si="6">ROUND(M16,2)</f>
        <v>670.33</v>
      </c>
      <c r="O16" s="24">
        <f t="shared" ref="O16:O31" si="7">N16*D16</f>
        <v>3351.65</v>
      </c>
    </row>
    <row r="17" spans="1:15" s="35" customFormat="1" ht="48" customHeight="1" thickBot="1" x14ac:dyDescent="0.25">
      <c r="A17" s="29">
        <v>3</v>
      </c>
      <c r="B17" s="45" t="s">
        <v>40</v>
      </c>
      <c r="C17" s="43" t="s">
        <v>34</v>
      </c>
      <c r="D17" s="45">
        <v>3</v>
      </c>
      <c r="E17" s="30">
        <v>878</v>
      </c>
      <c r="F17" s="31">
        <v>900</v>
      </c>
      <c r="G17" s="30">
        <v>880</v>
      </c>
      <c r="H17" s="25">
        <v>3</v>
      </c>
      <c r="I17" s="19">
        <f t="shared" si="1"/>
        <v>886</v>
      </c>
      <c r="J17" s="20">
        <f t="shared" si="2"/>
        <v>12.165525060596439</v>
      </c>
      <c r="K17" s="21">
        <f t="shared" si="3"/>
        <v>1.3730840926181083E-2</v>
      </c>
      <c r="L17" s="22">
        <f t="shared" si="4"/>
        <v>2658</v>
      </c>
      <c r="M17" s="23">
        <f t="shared" si="5"/>
        <v>886</v>
      </c>
      <c r="N17" s="24">
        <f t="shared" si="6"/>
        <v>886</v>
      </c>
      <c r="O17" s="24">
        <f t="shared" si="7"/>
        <v>2658</v>
      </c>
    </row>
    <row r="18" spans="1:15" s="35" customFormat="1" ht="48" customHeight="1" thickBot="1" x14ac:dyDescent="0.25">
      <c r="A18" s="29">
        <v>4</v>
      </c>
      <c r="B18" s="45" t="s">
        <v>41</v>
      </c>
      <c r="C18" s="43" t="s">
        <v>34</v>
      </c>
      <c r="D18" s="45">
        <v>1</v>
      </c>
      <c r="E18" s="30">
        <v>960</v>
      </c>
      <c r="F18" s="31">
        <v>989</v>
      </c>
      <c r="G18" s="30">
        <v>980</v>
      </c>
      <c r="H18" s="25">
        <v>3</v>
      </c>
      <c r="I18" s="19">
        <f t="shared" si="1"/>
        <v>976.33333333333337</v>
      </c>
      <c r="J18" s="20">
        <f t="shared" si="2"/>
        <v>14.843629385474879</v>
      </c>
      <c r="K18" s="21">
        <f t="shared" si="3"/>
        <v>1.5203444232306122E-2</v>
      </c>
      <c r="L18" s="22">
        <f t="shared" si="4"/>
        <v>976.33333333333326</v>
      </c>
      <c r="M18" s="23">
        <f t="shared" si="5"/>
        <v>976.33333333333326</v>
      </c>
      <c r="N18" s="24">
        <f t="shared" si="6"/>
        <v>976.33</v>
      </c>
      <c r="O18" s="24">
        <f t="shared" si="7"/>
        <v>976.33</v>
      </c>
    </row>
    <row r="19" spans="1:15" s="35" customFormat="1" ht="48" customHeight="1" thickBot="1" x14ac:dyDescent="0.25">
      <c r="A19" s="29">
        <v>5</v>
      </c>
      <c r="B19" s="45" t="s">
        <v>42</v>
      </c>
      <c r="C19" s="43" t="s">
        <v>34</v>
      </c>
      <c r="D19" s="45">
        <v>8</v>
      </c>
      <c r="E19" s="30">
        <v>832</v>
      </c>
      <c r="F19" s="31">
        <v>863</v>
      </c>
      <c r="G19" s="30">
        <v>840</v>
      </c>
      <c r="H19" s="25">
        <v>3</v>
      </c>
      <c r="I19" s="19">
        <f t="shared" si="1"/>
        <v>845</v>
      </c>
      <c r="J19" s="20">
        <f t="shared" si="2"/>
        <v>16.093476939431081</v>
      </c>
      <c r="K19" s="21">
        <f t="shared" si="3"/>
        <v>1.9045534839563411E-2</v>
      </c>
      <c r="L19" s="22">
        <f t="shared" si="4"/>
        <v>6760</v>
      </c>
      <c r="M19" s="23">
        <f t="shared" si="5"/>
        <v>845</v>
      </c>
      <c r="N19" s="24">
        <f t="shared" si="6"/>
        <v>845</v>
      </c>
      <c r="O19" s="24">
        <f t="shared" si="7"/>
        <v>6760</v>
      </c>
    </row>
    <row r="20" spans="1:15" s="35" customFormat="1" ht="48" customHeight="1" thickBot="1" x14ac:dyDescent="0.25">
      <c r="A20" s="29">
        <v>6</v>
      </c>
      <c r="B20" s="45" t="s">
        <v>43</v>
      </c>
      <c r="C20" s="43" t="s">
        <v>34</v>
      </c>
      <c r="D20" s="45">
        <v>3</v>
      </c>
      <c r="E20" s="30">
        <v>3262</v>
      </c>
      <c r="F20" s="31">
        <v>3480</v>
      </c>
      <c r="G20" s="30">
        <v>3300</v>
      </c>
      <c r="H20" s="25">
        <v>3</v>
      </c>
      <c r="I20" s="19">
        <f t="shared" si="1"/>
        <v>3347.3333333333335</v>
      </c>
      <c r="J20" s="20">
        <f t="shared" si="2"/>
        <v>116.45313792823848</v>
      </c>
      <c r="K20" s="21">
        <f t="shared" si="3"/>
        <v>3.4789824117179388E-2</v>
      </c>
      <c r="L20" s="22">
        <f t="shared" si="4"/>
        <v>10042</v>
      </c>
      <c r="M20" s="23">
        <f t="shared" si="5"/>
        <v>3347.3333333333335</v>
      </c>
      <c r="N20" s="24">
        <f t="shared" si="6"/>
        <v>3347.33</v>
      </c>
      <c r="O20" s="24">
        <f t="shared" si="7"/>
        <v>10041.99</v>
      </c>
    </row>
    <row r="21" spans="1:15" s="35" customFormat="1" ht="48" customHeight="1" thickBot="1" x14ac:dyDescent="0.25">
      <c r="A21" s="29">
        <v>7</v>
      </c>
      <c r="B21" s="45" t="s">
        <v>44</v>
      </c>
      <c r="C21" s="43" t="s">
        <v>34</v>
      </c>
      <c r="D21" s="45">
        <v>2</v>
      </c>
      <c r="E21" s="30">
        <v>605</v>
      </c>
      <c r="F21" s="31">
        <v>643</v>
      </c>
      <c r="G21" s="30">
        <v>630</v>
      </c>
      <c r="H21" s="25">
        <v>3</v>
      </c>
      <c r="I21" s="19">
        <f t="shared" si="1"/>
        <v>626</v>
      </c>
      <c r="J21" s="20">
        <f t="shared" si="2"/>
        <v>19.313207915827967</v>
      </c>
      <c r="K21" s="21">
        <f t="shared" si="3"/>
        <v>3.0851769833590999E-2</v>
      </c>
      <c r="L21" s="22">
        <f t="shared" si="4"/>
        <v>1252</v>
      </c>
      <c r="M21" s="23">
        <f t="shared" si="5"/>
        <v>626</v>
      </c>
      <c r="N21" s="24">
        <f t="shared" si="6"/>
        <v>626</v>
      </c>
      <c r="O21" s="24">
        <f t="shared" si="7"/>
        <v>1252</v>
      </c>
    </row>
    <row r="22" spans="1:15" s="35" customFormat="1" ht="48" customHeight="1" thickBot="1" x14ac:dyDescent="0.25">
      <c r="A22" s="29">
        <v>8</v>
      </c>
      <c r="B22" s="45" t="s">
        <v>45</v>
      </c>
      <c r="C22" s="43" t="s">
        <v>34</v>
      </c>
      <c r="D22" s="45">
        <v>1</v>
      </c>
      <c r="E22" s="30">
        <v>2292</v>
      </c>
      <c r="F22" s="31">
        <v>2419</v>
      </c>
      <c r="G22" s="30">
        <v>2300</v>
      </c>
      <c r="H22" s="25">
        <v>3</v>
      </c>
      <c r="I22" s="19">
        <f t="shared" si="1"/>
        <v>2337</v>
      </c>
      <c r="J22" s="20">
        <f t="shared" si="2"/>
        <v>71.12664760833313</v>
      </c>
      <c r="K22" s="21">
        <f t="shared" si="3"/>
        <v>3.0435022511053973E-2</v>
      </c>
      <c r="L22" s="22">
        <f t="shared" si="4"/>
        <v>2337</v>
      </c>
      <c r="M22" s="23">
        <f t="shared" si="5"/>
        <v>2337</v>
      </c>
      <c r="N22" s="24">
        <f t="shared" si="6"/>
        <v>2337</v>
      </c>
      <c r="O22" s="24">
        <f t="shared" si="7"/>
        <v>2337</v>
      </c>
    </row>
    <row r="23" spans="1:15" s="35" customFormat="1" ht="48" customHeight="1" thickBot="1" x14ac:dyDescent="0.25">
      <c r="A23" s="29">
        <v>9</v>
      </c>
      <c r="B23" s="45" t="s">
        <v>46</v>
      </c>
      <c r="C23" s="43" t="s">
        <v>34</v>
      </c>
      <c r="D23" s="45">
        <v>1</v>
      </c>
      <c r="E23" s="30">
        <v>210</v>
      </c>
      <c r="F23" s="31">
        <v>263</v>
      </c>
      <c r="G23" s="30">
        <v>235</v>
      </c>
      <c r="H23" s="25">
        <v>3</v>
      </c>
      <c r="I23" s="19">
        <f t="shared" si="1"/>
        <v>236</v>
      </c>
      <c r="J23" s="20">
        <f t="shared" si="2"/>
        <v>26.514147167125703</v>
      </c>
      <c r="K23" s="21">
        <f t="shared" si="3"/>
        <v>0.11234808121663434</v>
      </c>
      <c r="L23" s="22">
        <f t="shared" si="4"/>
        <v>236</v>
      </c>
      <c r="M23" s="23">
        <f t="shared" si="5"/>
        <v>236</v>
      </c>
      <c r="N23" s="24">
        <f t="shared" si="6"/>
        <v>236</v>
      </c>
      <c r="O23" s="24">
        <f t="shared" si="7"/>
        <v>236</v>
      </c>
    </row>
    <row r="24" spans="1:15" s="35" customFormat="1" ht="48" customHeight="1" thickBot="1" x14ac:dyDescent="0.25">
      <c r="A24" s="29">
        <v>10</v>
      </c>
      <c r="B24" s="45" t="s">
        <v>47</v>
      </c>
      <c r="C24" s="43" t="s">
        <v>34</v>
      </c>
      <c r="D24" s="45">
        <v>1</v>
      </c>
      <c r="E24" s="30">
        <v>270</v>
      </c>
      <c r="F24" s="31">
        <v>290</v>
      </c>
      <c r="G24" s="30">
        <v>288</v>
      </c>
      <c r="H24" s="25">
        <v>3</v>
      </c>
      <c r="I24" s="19">
        <f t="shared" si="1"/>
        <v>282.66666666666669</v>
      </c>
      <c r="J24" s="20">
        <f t="shared" si="2"/>
        <v>11.015141094572202</v>
      </c>
      <c r="K24" s="21">
        <f t="shared" si="3"/>
        <v>3.8968659532684677E-2</v>
      </c>
      <c r="L24" s="22">
        <f t="shared" si="4"/>
        <v>282.66666666666663</v>
      </c>
      <c r="M24" s="23">
        <f t="shared" si="5"/>
        <v>282.66666666666663</v>
      </c>
      <c r="N24" s="24">
        <f t="shared" si="6"/>
        <v>282.67</v>
      </c>
      <c r="O24" s="24">
        <f t="shared" si="7"/>
        <v>282.67</v>
      </c>
    </row>
    <row r="25" spans="1:15" s="35" customFormat="1" ht="48" customHeight="1" thickBot="1" x14ac:dyDescent="0.25">
      <c r="A25" s="29">
        <v>11</v>
      </c>
      <c r="B25" s="45" t="s">
        <v>48</v>
      </c>
      <c r="C25" s="43" t="s">
        <v>34</v>
      </c>
      <c r="D25" s="45">
        <v>1</v>
      </c>
      <c r="E25" s="30">
        <v>70</v>
      </c>
      <c r="F25" s="31">
        <v>88</v>
      </c>
      <c r="G25" s="30">
        <v>82</v>
      </c>
      <c r="H25" s="25">
        <v>3</v>
      </c>
      <c r="I25" s="19">
        <f t="shared" si="1"/>
        <v>80</v>
      </c>
      <c r="J25" s="20">
        <f t="shared" si="2"/>
        <v>9.1651513899116797</v>
      </c>
      <c r="K25" s="21">
        <f t="shared" si="3"/>
        <v>0.114564392373896</v>
      </c>
      <c r="L25" s="22">
        <f t="shared" si="4"/>
        <v>80</v>
      </c>
      <c r="M25" s="23">
        <f t="shared" si="5"/>
        <v>80</v>
      </c>
      <c r="N25" s="24">
        <f t="shared" si="6"/>
        <v>80</v>
      </c>
      <c r="O25" s="24">
        <f t="shared" si="7"/>
        <v>80</v>
      </c>
    </row>
    <row r="26" spans="1:15" s="35" customFormat="1" ht="48" customHeight="1" thickBot="1" x14ac:dyDescent="0.25">
      <c r="A26" s="29">
        <v>12</v>
      </c>
      <c r="B26" s="45" t="s">
        <v>49</v>
      </c>
      <c r="C26" s="43" t="s">
        <v>34</v>
      </c>
      <c r="D26" s="45">
        <v>17</v>
      </c>
      <c r="E26" s="30">
        <v>582</v>
      </c>
      <c r="F26" s="31">
        <v>632</v>
      </c>
      <c r="G26" s="30">
        <v>612</v>
      </c>
      <c r="H26" s="25">
        <v>3</v>
      </c>
      <c r="I26" s="19">
        <f t="shared" si="1"/>
        <v>608.66666666666663</v>
      </c>
      <c r="J26" s="20">
        <f t="shared" si="2"/>
        <v>25.16611478423583</v>
      </c>
      <c r="K26" s="21">
        <f t="shared" si="3"/>
        <v>4.1346300302687565E-2</v>
      </c>
      <c r="L26" s="22">
        <f t="shared" si="4"/>
        <v>10347.333333333334</v>
      </c>
      <c r="M26" s="23">
        <f t="shared" si="5"/>
        <v>608.66666666666674</v>
      </c>
      <c r="N26" s="24">
        <f t="shared" si="6"/>
        <v>608.66999999999996</v>
      </c>
      <c r="O26" s="24">
        <f t="shared" si="7"/>
        <v>10347.39</v>
      </c>
    </row>
    <row r="27" spans="1:15" s="35" customFormat="1" ht="48" customHeight="1" thickBot="1" x14ac:dyDescent="0.25">
      <c r="A27" s="29">
        <v>13</v>
      </c>
      <c r="B27" s="45" t="s">
        <v>50</v>
      </c>
      <c r="C27" s="43" t="s">
        <v>34</v>
      </c>
      <c r="D27" s="45">
        <v>15</v>
      </c>
      <c r="E27" s="30">
        <v>286</v>
      </c>
      <c r="F27" s="31">
        <v>290</v>
      </c>
      <c r="G27" s="30">
        <v>293</v>
      </c>
      <c r="H27" s="25">
        <v>3</v>
      </c>
      <c r="I27" s="19">
        <f t="shared" si="1"/>
        <v>289.66666666666669</v>
      </c>
      <c r="J27" s="20">
        <f t="shared" si="2"/>
        <v>3.5118845842842461</v>
      </c>
      <c r="K27" s="21">
        <f t="shared" si="3"/>
        <v>1.2123882339301194E-2</v>
      </c>
      <c r="L27" s="22">
        <f t="shared" si="4"/>
        <v>4345</v>
      </c>
      <c r="M27" s="23">
        <f t="shared" si="5"/>
        <v>289.66666666666669</v>
      </c>
      <c r="N27" s="24">
        <f t="shared" si="6"/>
        <v>289.67</v>
      </c>
      <c r="O27" s="24">
        <f t="shared" si="7"/>
        <v>4345.05</v>
      </c>
    </row>
    <row r="28" spans="1:15" s="35" customFormat="1" ht="48" customHeight="1" thickBot="1" x14ac:dyDescent="0.25">
      <c r="A28" s="29">
        <v>14</v>
      </c>
      <c r="B28" s="45" t="s">
        <v>51</v>
      </c>
      <c r="C28" s="43" t="s">
        <v>34</v>
      </c>
      <c r="D28" s="45">
        <v>15</v>
      </c>
      <c r="E28" s="30">
        <v>365</v>
      </c>
      <c r="F28" s="31">
        <v>400</v>
      </c>
      <c r="G28" s="30">
        <v>389</v>
      </c>
      <c r="H28" s="25">
        <v>3</v>
      </c>
      <c r="I28" s="19">
        <f t="shared" si="1"/>
        <v>384.66666666666669</v>
      </c>
      <c r="J28" s="20">
        <f t="shared" si="2"/>
        <v>17.897858344878397</v>
      </c>
      <c r="K28" s="21">
        <f t="shared" si="3"/>
        <v>4.6528227932959437E-2</v>
      </c>
      <c r="L28" s="22">
        <f t="shared" si="4"/>
        <v>5770</v>
      </c>
      <c r="M28" s="23">
        <f t="shared" si="5"/>
        <v>384.66666666666669</v>
      </c>
      <c r="N28" s="24">
        <f t="shared" si="6"/>
        <v>384.67</v>
      </c>
      <c r="O28" s="24">
        <f t="shared" si="7"/>
        <v>5770.05</v>
      </c>
    </row>
    <row r="29" spans="1:15" s="35" customFormat="1" ht="48" customHeight="1" thickBot="1" x14ac:dyDescent="0.25">
      <c r="A29" s="29">
        <v>15</v>
      </c>
      <c r="B29" s="45" t="s">
        <v>52</v>
      </c>
      <c r="C29" s="43" t="s">
        <v>34</v>
      </c>
      <c r="D29" s="45">
        <v>2</v>
      </c>
      <c r="E29" s="30">
        <v>283</v>
      </c>
      <c r="F29" s="31">
        <v>312</v>
      </c>
      <c r="G29" s="30">
        <v>299</v>
      </c>
      <c r="H29" s="25">
        <v>3</v>
      </c>
      <c r="I29" s="19">
        <f t="shared" si="1"/>
        <v>298</v>
      </c>
      <c r="J29" s="20">
        <f t="shared" si="2"/>
        <v>14.52583904633395</v>
      </c>
      <c r="K29" s="21">
        <f t="shared" si="3"/>
        <v>4.8744426329979697E-2</v>
      </c>
      <c r="L29" s="22">
        <f t="shared" si="4"/>
        <v>596</v>
      </c>
      <c r="M29" s="23">
        <f t="shared" si="5"/>
        <v>298</v>
      </c>
      <c r="N29" s="24">
        <f t="shared" si="6"/>
        <v>298</v>
      </c>
      <c r="O29" s="24">
        <f t="shared" si="7"/>
        <v>596</v>
      </c>
    </row>
    <row r="30" spans="1:15" s="35" customFormat="1" ht="48" customHeight="1" thickBot="1" x14ac:dyDescent="0.25">
      <c r="A30" s="29">
        <v>16</v>
      </c>
      <c r="B30" s="45" t="s">
        <v>53</v>
      </c>
      <c r="C30" s="43" t="s">
        <v>34</v>
      </c>
      <c r="D30" s="45">
        <v>1</v>
      </c>
      <c r="E30" s="30">
        <v>432</v>
      </c>
      <c r="F30" s="31">
        <v>460</v>
      </c>
      <c r="G30" s="30">
        <v>458</v>
      </c>
      <c r="H30" s="25">
        <v>3</v>
      </c>
      <c r="I30" s="19">
        <f t="shared" si="1"/>
        <v>450</v>
      </c>
      <c r="J30" s="20">
        <f t="shared" si="2"/>
        <v>15.620499351813308</v>
      </c>
      <c r="K30" s="21">
        <f t="shared" si="3"/>
        <v>3.471222078180735E-2</v>
      </c>
      <c r="L30" s="22">
        <f t="shared" si="4"/>
        <v>450</v>
      </c>
      <c r="M30" s="23">
        <f t="shared" si="5"/>
        <v>450</v>
      </c>
      <c r="N30" s="24">
        <f t="shared" si="6"/>
        <v>450</v>
      </c>
      <c r="O30" s="24">
        <f t="shared" si="7"/>
        <v>450</v>
      </c>
    </row>
    <row r="31" spans="1:15" s="35" customFormat="1" ht="48" customHeight="1" thickBot="1" x14ac:dyDescent="0.25">
      <c r="A31" s="29">
        <v>17</v>
      </c>
      <c r="B31" s="45" t="s">
        <v>54</v>
      </c>
      <c r="C31" s="43" t="s">
        <v>34</v>
      </c>
      <c r="D31" s="45">
        <v>2</v>
      </c>
      <c r="E31" s="30">
        <v>932</v>
      </c>
      <c r="F31" s="31">
        <v>960</v>
      </c>
      <c r="G31" s="30">
        <v>963</v>
      </c>
      <c r="H31" s="25">
        <v>3</v>
      </c>
      <c r="I31" s="19">
        <f t="shared" si="1"/>
        <v>951.66666666666663</v>
      </c>
      <c r="J31" s="20">
        <f t="shared" si="2"/>
        <v>17.097758137642881</v>
      </c>
      <c r="K31" s="21">
        <f t="shared" si="3"/>
        <v>1.7966120635001276E-2</v>
      </c>
      <c r="L31" s="22">
        <f t="shared" si="4"/>
        <v>1903.3333333333333</v>
      </c>
      <c r="M31" s="23">
        <f t="shared" si="5"/>
        <v>951.66666666666663</v>
      </c>
      <c r="N31" s="24">
        <f t="shared" si="6"/>
        <v>951.67</v>
      </c>
      <c r="O31" s="24">
        <f t="shared" si="7"/>
        <v>1903.34</v>
      </c>
    </row>
    <row r="32" spans="1:15" ht="14.25" x14ac:dyDescent="0.2">
      <c r="A32" s="3"/>
      <c r="B32" s="4"/>
      <c r="C32" s="5"/>
      <c r="D32" s="5"/>
      <c r="E32" s="6"/>
      <c r="F32" s="6"/>
      <c r="G32" s="6"/>
      <c r="H32" s="7"/>
      <c r="I32" s="8"/>
      <c r="J32" s="9"/>
      <c r="K32" s="10"/>
      <c r="L32" s="11"/>
      <c r="M32" s="12"/>
      <c r="N32" s="11" t="s">
        <v>15</v>
      </c>
      <c r="O32" s="42">
        <f>SUM(O15:O31)</f>
        <v>79514.070000000007</v>
      </c>
    </row>
    <row r="33" spans="1:161" ht="15.75" x14ac:dyDescent="0.2">
      <c r="A33" s="69"/>
      <c r="B33" s="69"/>
      <c r="C33" s="69"/>
      <c r="D33" s="69"/>
      <c r="E33" s="69"/>
      <c r="F33" s="69"/>
      <c r="G33" s="69"/>
      <c r="H33" s="69"/>
      <c r="I33" s="13"/>
      <c r="J33" s="14"/>
      <c r="K33" s="14"/>
      <c r="L33" s="14"/>
      <c r="M33" s="14"/>
      <c r="N33" s="14"/>
      <c r="O33" s="13"/>
    </row>
    <row r="34" spans="1:161" ht="15.75" hidden="1" x14ac:dyDescent="0.2">
      <c r="A34" s="14" t="s">
        <v>32</v>
      </c>
      <c r="B34" s="14"/>
      <c r="C34" s="14"/>
      <c r="D34" s="14"/>
      <c r="E34" s="14"/>
      <c r="F34" s="14"/>
      <c r="G34" s="14"/>
      <c r="H34" s="14"/>
      <c r="I34" s="13"/>
      <c r="J34" s="14"/>
      <c r="K34" s="14"/>
      <c r="L34" s="14"/>
      <c r="M34" s="14"/>
      <c r="N34" s="14"/>
      <c r="O34" s="13"/>
    </row>
    <row r="35" spans="1:161" ht="15.75" hidden="1" x14ac:dyDescent="0.2">
      <c r="A35" s="79" t="s">
        <v>35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13"/>
    </row>
    <row r="36" spans="1:161" ht="24" customHeight="1" x14ac:dyDescent="0.2">
      <c r="A36" s="80" t="s">
        <v>55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13"/>
    </row>
    <row r="37" spans="1:161" ht="15.75" x14ac:dyDescent="0.2">
      <c r="A37" s="40"/>
      <c r="B37" s="40"/>
      <c r="C37" s="40"/>
      <c r="D37" s="40"/>
      <c r="E37" s="40"/>
      <c r="F37" s="40"/>
      <c r="G37" s="40"/>
      <c r="H37" s="40"/>
      <c r="I37" s="13"/>
      <c r="J37" s="14"/>
      <c r="K37" s="14"/>
      <c r="L37" s="14"/>
      <c r="M37" s="14"/>
      <c r="N37" s="14"/>
      <c r="O37" s="13"/>
    </row>
    <row r="38" spans="1:161" ht="16.5" customHeight="1" x14ac:dyDescent="0.2">
      <c r="A38" s="40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39"/>
    </row>
    <row r="39" spans="1:161" ht="36" customHeight="1" x14ac:dyDescent="0.2">
      <c r="A39" s="40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13"/>
    </row>
    <row r="40" spans="1:161" ht="15.75" customHeight="1" x14ac:dyDescent="0.2">
      <c r="A40" s="61" t="s">
        <v>19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  <row r="41" spans="1:161" s="16" customFormat="1" ht="75.75" customHeight="1" x14ac:dyDescent="0.25">
      <c r="A41" s="61" t="s">
        <v>16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</row>
    <row r="42" spans="1:161" s="15" customFormat="1" ht="34.5" customHeight="1" x14ac:dyDescent="0.25">
      <c r="A42" s="62"/>
      <c r="B42" s="62"/>
      <c r="C42" s="56" t="s">
        <v>36</v>
      </c>
      <c r="D42" s="56"/>
      <c r="E42" s="56"/>
      <c r="F42" s="56"/>
      <c r="G42" s="56"/>
      <c r="H42" s="56"/>
      <c r="I42" s="56"/>
      <c r="J42" s="17"/>
      <c r="K42" s="17"/>
      <c r="L42" s="17"/>
      <c r="M42" s="17"/>
      <c r="N42" s="17"/>
      <c r="O42" s="1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</row>
    <row r="43" spans="1:161" s="15" customFormat="1" ht="15.75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1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</row>
    <row r="44" spans="1:161" s="17" customFormat="1" ht="15.75" customHeight="1" x14ac:dyDescent="0.25">
      <c r="A44" s="46" t="s">
        <v>33</v>
      </c>
      <c r="B44" s="46"/>
      <c r="C44" s="46"/>
      <c r="D44" s="46"/>
      <c r="E44" s="46"/>
      <c r="F44" s="46"/>
      <c r="G44" s="46"/>
      <c r="H44" s="1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</row>
    <row r="45" spans="1:161" s="17" customFormat="1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</row>
    <row r="47" spans="1:161" s="17" customFormat="1" ht="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</row>
  </sheetData>
  <mergeCells count="31">
    <mergeCell ref="A33:H33"/>
    <mergeCell ref="A41:O41"/>
    <mergeCell ref="A4:O4"/>
    <mergeCell ref="A13:A14"/>
    <mergeCell ref="B13:B14"/>
    <mergeCell ref="C13:C14"/>
    <mergeCell ref="D13:D14"/>
    <mergeCell ref="E13:H13"/>
    <mergeCell ref="A9:B9"/>
    <mergeCell ref="A8:B8"/>
    <mergeCell ref="B5:O5"/>
    <mergeCell ref="C12:O12"/>
    <mergeCell ref="B38:N39"/>
    <mergeCell ref="A35:N35"/>
    <mergeCell ref="A36:N36"/>
    <mergeCell ref="A44:G44"/>
    <mergeCell ref="A43:N43"/>
    <mergeCell ref="K2:O2"/>
    <mergeCell ref="C8:O8"/>
    <mergeCell ref="A10:B10"/>
    <mergeCell ref="C7:O7"/>
    <mergeCell ref="C42:I42"/>
    <mergeCell ref="A12:B12"/>
    <mergeCell ref="C9:O9"/>
    <mergeCell ref="A40:O40"/>
    <mergeCell ref="A42:B42"/>
    <mergeCell ref="C10:O10"/>
    <mergeCell ref="I13:K13"/>
    <mergeCell ref="L13:O13"/>
    <mergeCell ref="C11:O11"/>
    <mergeCell ref="M3:O3"/>
  </mergeCells>
  <pageMargins left="0.41" right="0.41" top="0.62" bottom="0.35433070866141736" header="0.2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2026-06-02T01:35:40Z</dcterms:modified>
</cp:coreProperties>
</file>