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чет цены " sheetId="1" state="visible" r:id="rId1"/>
  </sheets>
  <calcPr/>
</workbook>
</file>

<file path=xl/sharedStrings.xml><?xml version="1.0" encoding="utf-8"?>
<sst xmlns="http://schemas.openxmlformats.org/spreadsheetml/2006/main" count="31" uniqueCount="31">
  <si>
    <t xml:space="preserve"> Обоснование начальной (максимальной) цены контракта</t>
  </si>
  <si>
    <t xml:space="preserve">Изготовление и поставка автоматических печатей </t>
  </si>
  <si>
    <t xml:space="preserve">Начальная (максимальная) цена государственного контракта определена методом сопоставимых рыночных цен (анализа рынка) на основании информации, полученной от потенциальных Исполнителей. Метод сопоставимых рыночных цен – выбран как приоритетный в соответствии с п.6 ст.22 Федерального закона от 5 апреля 2013 года № 44-ФЗ «О контрактной системе в сфере закупок товаров, работ, услуг для обеспечения государственных и муниципальных нужд</t>
  </si>
  <si>
    <r>
      <t xml:space="preserve">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</rPr>
      <t xml:space="preserve">Расчет начальной (максимальной) цены контракта</t>
    </r>
  </si>
  <si>
    <t xml:space="preserve">Валюта: россиский  рубль.</t>
  </si>
  <si>
    <t xml:space="preserve">№ п/п</t>
  </si>
  <si>
    <t xml:space="preserve">Наименование товара (работы, услуги)
</t>
  </si>
  <si>
    <t xml:space="preserve"> Основные характеристики объекта закупки</t>
  </si>
  <si>
    <t xml:space="preserve">Ед. изм.</t>
  </si>
  <si>
    <t>Кол-во</t>
  </si>
  <si>
    <t xml:space="preserve">Коммерческие предложения организаций</t>
  </si>
  <si>
    <t xml:space="preserve">Однородность совокупности значений выявленных цен, используемых в расчете Н(М)ЦК</t>
  </si>
  <si>
    <t xml:space="preserve">Н(М)ЦК, определяемая методом сопоставимых рыночных цен (анализа рынка)</t>
  </si>
  <si>
    <t xml:space="preserve">Исполнитель 1, Вх.№ 56-8086 от 26.05.2026  (руб.) </t>
  </si>
  <si>
    <t xml:space="preserve">Исполнитель 2, Вх.№ 56-8106 от 27.05.2026      (руб.) </t>
  </si>
  <si>
    <t xml:space="preserve">Исполнитель 3, Вх.№ 56-8107 от 27.05.2026    (руб.) </t>
  </si>
  <si>
    <t xml:space="preserve">Средняя арифметическая цена за единицу     &lt;ц&gt; руб.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</si>
  <si>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</si>
  <si>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</rPr>
      <t xml:space="preserve">                                     (не должен превышать 33%)</t>
    </r>
  </si>
  <si>
    <r>
      <rPr>
        <b/>
        <sz val="10"/>
        <rFont val="Times New Roman"/>
      </rPr>
      <t xml:space="preserve">Расчет Н(М)ЦК по формуле</t>
    </r>
    <r>
      <rPr>
        <sz val="10"/>
        <rFont val="Times New Roman"/>
      </rPr>
      <t xml:space="preserve">                                                  v - количество (объем) закупаемого товара (работы, услуги);</t>
    </r>
    <r>
      <rPr>
        <sz val="11"/>
        <color theme="1"/>
        <rFont val="Calibri"/>
      </rPr>
      <t xml:space="preserve">
</t>
    </r>
    <r>
      <rPr>
        <sz val="10"/>
        <rFont val="Times New Roman"/>
      </rPr>
      <t xml:space="preserve">n - количество значений, используемых в расчете;</t>
    </r>
    <r>
      <rPr>
        <sz val="11"/>
        <color theme="1"/>
        <rFont val="Calibri"/>
      </rPr>
      <t xml:space="preserve">
</t>
    </r>
    <r>
      <rPr>
        <sz val="10"/>
        <rFont val="Times New Roman"/>
      </rPr>
      <t xml:space="preserve">i - номер источника ценовой информации;</t>
    </r>
    <r>
      <rPr>
        <sz val="11"/>
        <color theme="1"/>
        <rFont val="Calibri"/>
      </rPr>
      <t xml:space="preserve">
</t>
    </r>
    <r>
      <rPr>
        <sz val="10"/>
        <rFont val="Times New Roman"/>
      </rPr>
      <t xml:space="preserve">     - цена единицы</t>
    </r>
  </si>
  <si>
    <t xml:space="preserve">Изготовление и поставка печатей 40*40</t>
  </si>
  <si>
    <t xml:space="preserve">Согласно описанию объекта закупки</t>
  </si>
  <si>
    <t>шт.</t>
  </si>
  <si>
    <t xml:space="preserve">Изготовление и поставка печатей 70*35</t>
  </si>
  <si>
    <t xml:space="preserve">Изготовление и поставка печатей 60*40</t>
  </si>
  <si>
    <t>ИТОГО:</t>
  </si>
  <si>
    <t xml:space="preserve">Максимальная цена государственного контракта составляет 8 916, 66 (восемь тысяч девятьсот шестнадцать) рублей 66 копеек                 </t>
  </si>
  <si>
    <t xml:space="preserve">Дата составления: 28.05.2026</t>
  </si>
  <si>
    <t xml:space="preserve">Исполнитель: </t>
  </si>
  <si>
    <t xml:space="preserve">Специалист-эксперт отдела бухгалтерского учета, кадров и делопроизводства</t>
  </si>
  <si>
    <t xml:space="preserve">А.В. Вельганенко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</si>
</sst>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1.000000"/>
      <color theme="1"/>
      <name val="Calibri"/>
    </font>
    <font>
      <sz val="11.000000"/>
      <color theme="1"/>
      <name val="Calibri"/>
      <scheme val="minor"/>
    </font>
    <font>
      <sz val="10.000000"/>
      <name val="Times New Roman"/>
    </font>
    <font>
      <b/>
      <sz val="10.000000"/>
      <name val="Times New Roman"/>
    </font>
    <font>
      <b/>
      <sz val="14.000000"/>
      <name val="Times New Roman"/>
    </font>
    <font>
      <sz val="12.000000"/>
      <name val="Times New Roman"/>
    </font>
    <font>
      <sz val="10.000000"/>
      <color theme="1"/>
      <name val="Times New Roman"/>
    </font>
    <font>
      <sz val="12.000000"/>
      <color theme="1"/>
      <name val="PT Astra Serif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50">
    <xf fontId="1" fillId="0" borderId="0" numFmtId="0" xfId="0" applyFont="1"/>
    <xf fontId="2" fillId="0" borderId="0" numFmtId="0" xfId="0" applyFont="1"/>
    <xf fontId="3" fillId="0" borderId="0" numFmtId="0" xfId="0" applyFont="1"/>
    <xf fontId="3" fillId="0" borderId="0" numFmtId="4" xfId="0" applyNumberFormat="1" applyFont="1"/>
    <xf fontId="2" fillId="0" borderId="0" numFmtId="4" xfId="0" applyNumberFormat="1" applyFont="1"/>
    <xf fontId="4" fillId="0" borderId="0" numFmtId="0" xfId="0" applyFont="1" applyAlignment="1">
      <alignment horizontal="center" vertical="center" wrapText="1"/>
    </xf>
    <xf fontId="5" fillId="0" borderId="0" numFmtId="0" xfId="0" applyFont="1" applyAlignment="1">
      <alignment horizontal="center" vertical="distributed" wrapText="1"/>
    </xf>
    <xf fontId="2" fillId="0" borderId="0" numFmtId="0" xfId="0" applyFont="1" applyAlignment="1">
      <alignment horizontal="left" vertical="distributed" wrapText="1"/>
    </xf>
    <xf fontId="2" fillId="0" borderId="1" numFmtId="0" xfId="0" applyFont="1" applyBorder="1" applyAlignment="1">
      <alignment horizontal="left" wrapText="1"/>
    </xf>
    <xf fontId="2" fillId="0" borderId="0" numFmtId="0" xfId="0" applyFont="1" applyAlignment="1">
      <alignment horizontal="left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2" numFmtId="2" xfId="0" applyNumberFormat="1" applyFont="1" applyBorder="1" applyAlignment="1">
      <alignment horizontal="center" vertical="center" wrapText="1"/>
    </xf>
    <xf fontId="3" fillId="0" borderId="4" numFmtId="2" xfId="0" applyNumberFormat="1" applyFont="1" applyBorder="1" applyAlignment="1">
      <alignment horizontal="center" vertical="center" wrapText="1"/>
    </xf>
    <xf fontId="3" fillId="0" borderId="6" numFmtId="4" xfId="0" applyNumberFormat="1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2" numFmtId="4" xfId="0" applyNumberFormat="1" applyFont="1" applyBorder="1" applyAlignment="1">
      <alignment horizontal="center" vertical="top" wrapText="1"/>
    </xf>
    <xf fontId="3" fillId="0" borderId="2" numFmtId="0" xfId="0" applyFont="1" applyBorder="1" applyAlignment="1">
      <alignment horizontal="center" vertical="top" wrapText="1"/>
    </xf>
    <xf fontId="3" fillId="0" borderId="9" numFmtId="0" xfId="0" applyFont="1" applyBorder="1" applyAlignment="1">
      <alignment horizontal="center" vertical="top" wrapText="1"/>
    </xf>
    <xf fontId="2" fillId="0" borderId="10" numFmtId="4" xfId="0" applyNumberFormat="1" applyFont="1" applyBorder="1" applyAlignment="1">
      <alignment horizontal="center" vertical="top" wrapText="1"/>
    </xf>
    <xf fontId="2" fillId="0" borderId="0" numFmtId="0" xfId="0" applyFont="1" applyAlignment="1">
      <alignment vertical="center"/>
    </xf>
    <xf fontId="2" fillId="0" borderId="9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6" fillId="0" borderId="2" numFmtId="0" xfId="0" applyFont="1" applyBorder="1" applyAlignment="1">
      <alignment horizontal="center" vertical="center"/>
    </xf>
    <xf fontId="2" fillId="0" borderId="3" numFmtId="0" xfId="0" applyFont="1" applyBorder="1" applyAlignment="1">
      <alignment horizontal="center" vertical="center" wrapText="1"/>
    </xf>
    <xf fontId="2" fillId="0" borderId="3" numFmtId="4" xfId="0" applyNumberFormat="1" applyFont="1" applyBorder="1" applyAlignment="1">
      <alignment vertical="center"/>
    </xf>
    <xf fontId="2" fillId="0" borderId="0" numFmtId="4" xfId="0" applyNumberFormat="1" applyFont="1" applyAlignment="1">
      <alignment vertical="center"/>
    </xf>
    <xf fontId="3" fillId="0" borderId="3" numFmtId="4" xfId="0" applyNumberFormat="1" applyFont="1" applyBorder="1" applyAlignment="1">
      <alignment horizontal="center" vertical="center" wrapText="1"/>
    </xf>
    <xf fontId="2" fillId="0" borderId="3" numFmtId="4" xfId="0" applyNumberFormat="1" applyFont="1" applyBorder="1" applyAlignment="1">
      <alignment horizontal="center" vertical="center"/>
    </xf>
    <xf fontId="2" fillId="0" borderId="11" numFmtId="4" xfId="0" applyNumberFormat="1" applyFont="1" applyBorder="1" applyAlignment="1">
      <alignment horizontal="center" vertical="center"/>
    </xf>
    <xf fontId="2" fillId="0" borderId="12" numFmtId="4" xfId="0" applyNumberFormat="1" applyFont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 wrapText="1"/>
    </xf>
    <xf fontId="6" fillId="0" borderId="9" numFmtId="0" xfId="0" applyFont="1" applyBorder="1" applyAlignment="1">
      <alignment horizontal="center" vertical="center"/>
    </xf>
    <xf fontId="2" fillId="0" borderId="13" numFmtId="0" xfId="0" applyFont="1" applyBorder="1" applyAlignment="1">
      <alignment horizontal="center" vertical="center" wrapText="1"/>
    </xf>
    <xf fontId="2" fillId="0" borderId="13" numFmtId="4" xfId="0" applyNumberFormat="1" applyFont="1" applyBorder="1" applyAlignment="1">
      <alignment vertical="center"/>
    </xf>
    <xf fontId="3" fillId="0" borderId="13" numFmtId="4" xfId="0" applyNumberFormat="1" applyFont="1" applyBorder="1" applyAlignment="1">
      <alignment horizontal="center" vertical="center" wrapText="1"/>
    </xf>
    <xf fontId="2" fillId="0" borderId="13" numFmtId="4" xfId="0" applyNumberFormat="1" applyFont="1" applyBorder="1" applyAlignment="1">
      <alignment horizontal="center" vertical="center"/>
    </xf>
    <xf fontId="2" fillId="0" borderId="14" numFmtId="4" xfId="0" applyNumberFormat="1" applyFont="1" applyBorder="1" applyAlignment="1">
      <alignment horizontal="center" vertical="center" wrapText="1"/>
    </xf>
    <xf fontId="3" fillId="0" borderId="2" numFmtId="0" xfId="0" applyFont="1" applyBorder="1" applyAlignment="1">
      <alignment horizontal="right"/>
    </xf>
    <xf fontId="3" fillId="0" borderId="4" numFmtId="0" xfId="0" applyFont="1" applyBorder="1" applyAlignment="1">
      <alignment horizontal="right"/>
    </xf>
    <xf fontId="3" fillId="0" borderId="1" numFmtId="0" xfId="0" applyFont="1" applyBorder="1" applyAlignment="1">
      <alignment horizontal="right"/>
    </xf>
    <xf fontId="2" fillId="0" borderId="13" numFmtId="4" xfId="0" applyNumberFormat="1" applyFont="1" applyBorder="1" applyAlignment="1">
      <alignment horizontal="center" vertical="center" wrapText="1"/>
    </xf>
    <xf fontId="2" fillId="0" borderId="0" numFmtId="0" xfId="0" applyFont="1" applyAlignment="1">
      <alignment wrapText="1"/>
    </xf>
    <xf fontId="7" fillId="0" borderId="0" numFmtId="0" xfId="0" applyFont="1" applyAlignment="1">
      <alignment horizontal="left" wrapText="1"/>
    </xf>
    <xf fontId="2" fillId="2" borderId="0" numFmtId="0" xfId="0" applyFont="1" applyFill="1"/>
    <xf fontId="2" fillId="0" borderId="0" numFmtId="4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absoluteAnchor>
    <xdr:pos x="11425921" y="3913274"/>
    <xdr:ext cx="1289484" cy="346680"/>
    <xdr:pic>
      <xdr:nvPicPr>
        <xdr:cNvPr id="2" name="Picture 1"/>
        <xdr:cNvPicPr/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1425921" y="3913274"/>
          <a:ext cx="1289484" cy="346680"/>
        </a:xfrm>
        <a:prstGeom prst="rect">
          <a:avLst/>
        </a:prstGeom>
      </xdr:spPr>
    </xdr:pic>
    <xdr:clientData/>
  </xdr:absoluteAnchor>
  <xdr:absoluteAnchor>
    <xdr:pos x="10027350" y="3926159"/>
    <xdr:ext cx="1082642" cy="441230"/>
    <xdr:pic>
      <xdr:nvPicPr>
        <xdr:cNvPr id="3" name="Picture 2"/>
        <xdr:cNvPicPr/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10027350" y="3926159"/>
          <a:ext cx="1082642" cy="441230"/>
        </a:xfrm>
        <a:prstGeom prst="rect">
          <a:avLst/>
        </a:prstGeom>
      </xdr:spPr>
    </xdr:pic>
    <xdr:clientData/>
  </xdr:absoluteAnchor>
  <xdr:absoluteAnchor>
    <xdr:pos x="13435342" y="4086614"/>
    <xdr:ext cx="1796090" cy="362439"/>
    <xdr:pic>
      <xdr:nvPicPr>
        <xdr:cNvPr id="4" name="Picture 3"/>
        <xdr:cNvPicPr/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13435342" y="4086614"/>
          <a:ext cx="1796090" cy="362439"/>
        </a:xfrm>
        <a:prstGeom prst="rect">
          <a:avLst/>
        </a:prstGeom>
      </xdr:spPr>
    </xdr:pic>
    <xdr:clientData/>
  </xdr:absoluteAnchor>
  <xdr:absoluteAnchor>
    <xdr:pos x="14678268" y="3532484"/>
    <xdr:ext cx="185247" cy="228494"/>
    <xdr:pic>
      <xdr:nvPicPr>
        <xdr:cNvPr id="5" name="Picture 4"/>
        <xdr:cNvPicPr/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14678268" y="3532484"/>
          <a:ext cx="185247" cy="228494"/>
        </a:xfrm>
        <a:prstGeom prst="rect">
          <a:avLst/>
        </a:prstGeom>
      </xdr:spPr>
    </xdr:pic>
    <xdr:clientData/>
  </xdr:absolute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I9" activeCellId="0" sqref="I9"/>
    </sheetView>
  </sheetViews>
  <sheetFormatPr defaultColWidth="9.140625" defaultRowHeight="14.25"/>
  <cols>
    <col customWidth="1" min="1" max="1" style="1" width="5.140625"/>
    <col customWidth="1" min="2" max="2" style="1" width="49"/>
    <col customWidth="1" min="3" max="3" style="1" width="18.140625"/>
    <col customWidth="1" min="4" max="4" style="2" width="9"/>
    <col customWidth="1" min="5" max="5" style="2" width="7.28515625"/>
    <col customWidth="1" min="6" max="6" style="1" width="14.7109375"/>
    <col customWidth="1" min="7" max="7" style="1" width="14.85546875"/>
    <col customWidth="1" min="8" max="8" style="1" width="15.140625"/>
    <col customWidth="1" min="9" max="9" style="3" width="15.5703125"/>
    <col customWidth="1" min="10" max="10" style="1" width="21.140625"/>
    <col customWidth="1" min="11" max="11" style="1" width="23.140625"/>
    <col customWidth="1" min="12" max="12" style="4" width="38.42578125"/>
    <col customWidth="1" min="13" max="13" style="1" width="4.140625"/>
    <col customWidth="1" min="14" max="14" style="1" width="13"/>
    <col customWidth="1" min="15" max="15" style="1" width="11.42578125"/>
    <col bestFit="1" customWidth="1" min="16" max="16" style="1" width="9.140625"/>
    <col min="17" max="16384" style="1" width="9.140625"/>
  </cols>
  <sheetData>
    <row r="1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ht="14.2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47.100000000000001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30.75" customHeight="1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ht="23.25" customHeight="1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ht="24" customHeight="1">
      <c r="A6" s="8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9"/>
    </row>
    <row r="7" ht="52.5" customHeight="1">
      <c r="A7" s="10" t="s">
        <v>5</v>
      </c>
      <c r="B7" s="10" t="s">
        <v>6</v>
      </c>
      <c r="C7" s="10" t="s">
        <v>7</v>
      </c>
      <c r="D7" s="11" t="s">
        <v>8</v>
      </c>
      <c r="E7" s="11" t="s">
        <v>9</v>
      </c>
      <c r="F7" s="10" t="s">
        <v>10</v>
      </c>
      <c r="G7" s="12"/>
      <c r="H7" s="13"/>
      <c r="I7" s="14" t="s">
        <v>11</v>
      </c>
      <c r="J7" s="15"/>
      <c r="K7" s="15"/>
      <c r="L7" s="16" t="s">
        <v>12</v>
      </c>
      <c r="M7" s="1"/>
    </row>
    <row r="8" ht="159" customHeight="1">
      <c r="A8" s="17"/>
      <c r="B8" s="17"/>
      <c r="C8" s="17"/>
      <c r="D8" s="18"/>
      <c r="E8" s="18"/>
      <c r="F8" s="10" t="s">
        <v>13</v>
      </c>
      <c r="G8" s="10" t="s">
        <v>14</v>
      </c>
      <c r="H8" s="10" t="s">
        <v>15</v>
      </c>
      <c r="I8" s="19" t="s">
        <v>16</v>
      </c>
      <c r="J8" s="20" t="s">
        <v>17</v>
      </c>
      <c r="K8" s="21" t="s">
        <v>18</v>
      </c>
      <c r="L8" s="22" t="s">
        <v>19</v>
      </c>
      <c r="M8" s="1"/>
    </row>
    <row r="9" s="23" customFormat="1" ht="60.75" customHeight="1">
      <c r="A9" s="24">
        <v>1</v>
      </c>
      <c r="B9" s="25" t="s">
        <v>20</v>
      </c>
      <c r="C9" s="26" t="s">
        <v>21</v>
      </c>
      <c r="D9" s="27" t="s">
        <v>22</v>
      </c>
      <c r="E9" s="28">
        <v>1</v>
      </c>
      <c r="F9" s="29">
        <v>1600</v>
      </c>
      <c r="G9" s="30">
        <v>1700</v>
      </c>
      <c r="H9" s="29">
        <v>1750</v>
      </c>
      <c r="I9" s="31">
        <f>AVERAGE(F9:H9)</f>
        <v>1683.3333333333333</v>
      </c>
      <c r="J9" s="32">
        <f>_xlfn.STDEV.S(F9:H9)</f>
        <v>76.376261582597337</v>
      </c>
      <c r="K9" s="33">
        <f>J9/I9*100</f>
        <v>4.5372036583721194</v>
      </c>
      <c r="L9" s="34">
        <f>E9/3*(F9+G9+H9)</f>
        <v>1683.3333333333333</v>
      </c>
      <c r="M9" s="23"/>
    </row>
    <row r="10" s="23" customFormat="1" ht="60.75" customHeight="1">
      <c r="A10" s="24">
        <v>2</v>
      </c>
      <c r="B10" s="25" t="s">
        <v>23</v>
      </c>
      <c r="C10" s="35" t="s">
        <v>21</v>
      </c>
      <c r="D10" s="36" t="s">
        <v>22</v>
      </c>
      <c r="E10" s="37">
        <v>1</v>
      </c>
      <c r="F10" s="38">
        <v>2250</v>
      </c>
      <c r="G10" s="38">
        <v>2350</v>
      </c>
      <c r="H10" s="38">
        <v>2400</v>
      </c>
      <c r="I10" s="39">
        <f>AVERAGE(F10,G10,H10)</f>
        <v>2333.3333333333335</v>
      </c>
      <c r="J10" s="40">
        <f>STDEV(A1,F10,G10,H10)</f>
        <v>76.376261582597337</v>
      </c>
      <c r="K10" s="40">
        <f t="shared" ref="K10:K11" si="0">J10/I10*100</f>
        <v>3.2732683535398857</v>
      </c>
      <c r="L10" s="41">
        <f t="shared" ref="L10:L11" si="1">E10/3*(F10+G10+H10)</f>
        <v>2333.333333333333</v>
      </c>
      <c r="M10" s="23"/>
    </row>
    <row r="11" s="23" customFormat="1" ht="60.75" customHeight="1">
      <c r="A11" s="24">
        <v>3</v>
      </c>
      <c r="B11" s="25" t="s">
        <v>24</v>
      </c>
      <c r="C11" s="35" t="s">
        <v>21</v>
      </c>
      <c r="D11" s="36" t="s">
        <v>22</v>
      </c>
      <c r="E11" s="37">
        <v>2</v>
      </c>
      <c r="F11" s="38">
        <v>2350</v>
      </c>
      <c r="G11" s="38">
        <v>2450</v>
      </c>
      <c r="H11" s="38">
        <v>2550</v>
      </c>
      <c r="I11" s="39">
        <f>AVERAGE(A1,F11,G11,H11)</f>
        <v>2450</v>
      </c>
      <c r="J11" s="40">
        <f>STDEV(A1,F11,G11,H11)</f>
        <v>100</v>
      </c>
      <c r="K11" s="40">
        <f t="shared" si="0"/>
        <v>4.0816326530612246</v>
      </c>
      <c r="L11" s="41">
        <f t="shared" si="1"/>
        <v>4900</v>
      </c>
      <c r="M11" s="23"/>
    </row>
    <row r="12" ht="27.75" customHeight="1">
      <c r="A12" s="42" t="s">
        <v>25</v>
      </c>
      <c r="B12" s="43"/>
      <c r="C12" s="43"/>
      <c r="D12" s="43"/>
      <c r="E12" s="44"/>
      <c r="F12" s="44"/>
      <c r="G12" s="44"/>
      <c r="H12" s="44"/>
      <c r="I12" s="44"/>
      <c r="J12" s="44"/>
      <c r="K12" s="44"/>
      <c r="L12" s="45">
        <v>8916.6599999999999</v>
      </c>
      <c r="M12" s="1"/>
    </row>
    <row r="13" s="46" customFormat="1" ht="27.75" customHeight="1">
      <c r="A13" s="47" t="s">
        <v>26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5" ht="12.75" customHeight="1">
      <c r="A15" s="48" t="s">
        <v>27</v>
      </c>
      <c r="B15" s="48"/>
    </row>
    <row r="17">
      <c r="A17" s="1" t="s">
        <v>28</v>
      </c>
      <c r="B17" s="1"/>
      <c r="C17" s="1"/>
      <c r="D17" s="1"/>
      <c r="E17" s="1"/>
      <c r="L17" s="49"/>
    </row>
    <row r="18">
      <c r="A18" s="1" t="s">
        <v>29</v>
      </c>
      <c r="L18" s="49" t="s">
        <v>30</v>
      </c>
    </row>
  </sheetData>
  <mergeCells count="16">
    <mergeCell ref="B1:L2"/>
    <mergeCell ref="A3:L3"/>
    <mergeCell ref="A4:L4"/>
    <mergeCell ref="A5:L5"/>
    <mergeCell ref="A6:L6"/>
    <mergeCell ref="A7:A8"/>
    <mergeCell ref="B7:B8"/>
    <mergeCell ref="C7:C8"/>
    <mergeCell ref="D7:D8"/>
    <mergeCell ref="E7:E8"/>
    <mergeCell ref="F7:H7"/>
    <mergeCell ref="I7:K7"/>
    <mergeCell ref="A12:K12"/>
    <mergeCell ref="A13:L13"/>
    <mergeCell ref="A15:B15"/>
    <mergeCell ref="A17:E17"/>
  </mergeCells>
  <printOptions headings="0" gridLines="0"/>
  <pageMargins left="0.25" right="0.25" top="0.75" bottom="0.75" header="0.30000001192092901" footer="0.30000001192092901"/>
  <pageSetup paperSize="9" scale="65" fitToWidth="1" fitToHeight="0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  <Template>Normal.dotm</Templ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alena.velganenko</cp:lastModifiedBy>
  <cp:revision>16</cp:revision>
  <dcterms:modified xsi:type="dcterms:W3CDTF">2026-05-28T03:48:53Z</dcterms:modified>
</cp:coreProperties>
</file>