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ТОРГИ\2026\Березка 44ФЗ\ГК 33Б-44-26 1 дозатор\"/>
    </mc:Choice>
  </mc:AlternateContent>
  <xr:revisionPtr revIDLastSave="0" documentId="13_ncr:1_{6A15EECA-51C1-4792-AFFA-8E7A6090ED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N6" i="1" l="1"/>
  <c r="O6" i="1" s="1"/>
  <c r="P6" i="1" s="1"/>
  <c r="P7" i="1" s="1"/>
  <c r="K6" i="1"/>
  <c r="L6" i="1"/>
  <c r="M6" i="1" l="1"/>
</calcChain>
</file>

<file path=xl/sharedStrings.xml><?xml version="1.0" encoding="utf-8"?>
<sst xmlns="http://schemas.openxmlformats.org/spreadsheetml/2006/main" count="27" uniqueCount="27">
  <si>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</si>
  <si>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</si>
  <si>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</si>
  <si>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</si>
  <si>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Номер сведений о контракте 01131000071 13 000167</t>
  </si>
  <si>
    <t>Применяемый коэффициент</t>
  </si>
  <si>
    <t>Средняя арифметическая цена за единицу</t>
  </si>
  <si>
    <t>Среднее квадратичное отклонение</t>
  </si>
  <si>
    <t>Цена за единицу изм. (руб.)</t>
  </si>
  <si>
    <t>-</t>
  </si>
  <si>
    <t>рублей</t>
  </si>
  <si>
    <t>дата</t>
  </si>
  <si>
    <r>
      <t xml:space="preserve">Коэффициент вариации цен(%) </t>
    </r>
    <r>
      <rPr>
        <sz val="8"/>
        <color indexed="8"/>
        <rFont val="Times New Roman"/>
        <family val="1"/>
        <charset val="204"/>
      </rPr>
      <t>(не должен превышать 33%)</t>
    </r>
  </si>
  <si>
    <t>Н(М)ЦЕТ, ЦДЕП, определяемая методом сопоставимых рыночных цен (анализа рынка)*</t>
  </si>
  <si>
    <t xml:space="preserve">Расчет Н(М)ЦЕТ по формуле </t>
  </si>
  <si>
    <t>Однородность совокупности значений выявленных цен, используемых в расчете Н(М)ЦЕТ, ЦДЕП</t>
  </si>
  <si>
    <t>Расчет Н(М)ЦК произвел: Дьякова С.В.</t>
  </si>
  <si>
    <t>шт</t>
  </si>
  <si>
    <t>Дозатор пипеточный одноканальный ЛЕНПИПЕТ 100-1000 мкл</t>
  </si>
  <si>
    <t>Н(М)ЦК (руб.)</t>
  </si>
  <si>
    <t>Наименование товара</t>
  </si>
  <si>
    <t>№ 8587 от 20.08.2026</t>
  </si>
  <si>
    <t>№ 4332 от 20.08.2026</t>
  </si>
  <si>
    <t>№ УТ-2330 от 20.08.2026</t>
  </si>
  <si>
    <t>№п/п</t>
  </si>
  <si>
    <r>
      <t>Учитывая необходимость снижения бюджетных расходов,а также руководствуясь статьей 34 БК РФ «Принцип эффективности использования бюджетных средств (Принцип эффективности использования бюджетных средств означает, что при составлении и использовании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(экономии) и (или) достижения наилучшего результата с использованием определенного бюджетом объема средств (результативности))»</t>
    </r>
    <r>
      <rPr>
        <b/>
        <sz val="8"/>
        <rFont val="Times New Roman"/>
        <family val="1"/>
        <charset val="204"/>
      </rPr>
      <t xml:space="preserve"> Заказчик принял решение об утверждении Н(М)ЦК на основе минимального ценового предложения потенциального Поставщика в размере  </t>
    </r>
    <r>
      <rPr>
        <b/>
        <sz val="10"/>
        <color rgb="FFFF0000"/>
        <rFont val="Times New Roman"/>
        <family val="1"/>
        <charset val="204"/>
      </rPr>
      <t xml:space="preserve">10 700,00 </t>
    </r>
    <r>
      <rPr>
        <sz val="10"/>
        <color rgb="FFFF0000"/>
        <rFont val="Times New Roman"/>
        <family val="1"/>
        <charset val="204"/>
      </rPr>
      <t>руб</t>
    </r>
    <r>
      <rPr>
        <b/>
        <sz val="8"/>
        <rFont val="Times New Roman"/>
        <family val="1"/>
        <charset val="204"/>
      </rPr>
      <t xml:space="preserve">. </t>
    </r>
  </si>
  <si>
    <t xml:space="preserve">Обоснование начальной (максимальной) цены контракта на поставку дозатора пипеточного для нужд ФБУН ТНИИКИП Роспотребнадзора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</si>
</sst>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8"/>
      <name val="Arial"/>
      <family val="2"/>
    </font>
    <font>
      <sz val="8"/>
      <color indexed="8"/>
      <name val="Calibri"/>
      <family val="2"/>
      <charset val="204"/>
    </font>
    <font>
      <sz val="8"/>
      <name val="Times New Roman"/>
      <family val="1"/>
      <charset val="204"/>
    </font>
    <font>
      <sz val="9"/>
      <name val="Arial"/>
      <family val="2"/>
      <charset val="204"/>
    </font>
    <font>
      <b/>
      <sz val="8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5" fillId="0" borderId="0"/>
    <xf numFmtId="0" fontId="8" fillId="0" borderId="0">
      <alignment horizontal="left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42">
    <xf numFmtId="0" fontId="0" fillId="0" borderId="0" xfId="0"/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0" fontId="4" fillId="0" borderId="0" xfId="0" applyFont="1" applyAlignment="1">
      <alignment horizontal="center"/>
    </xf>
    <xf numFmtId="0" fontId="6" fillId="0" borderId="0" xfId="0" applyFont="1"/>
    <xf numFmtId="2" fontId="6" fillId="0" borderId="0" xfId="0" applyNumberFormat="1" applyFont="1"/>
    <xf numFmtId="0" fontId="6" fillId="0" borderId="0" xfId="0" applyFont="1" applyAlignment="1">
      <alignment horizontal="right" wrapText="1"/>
    </xf>
    <xf numFmtId="0" fontId="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shrinkToFit="1"/>
    </xf>
    <xf numFmtId="4" fontId="2" fillId="0" borderId="2" xfId="0" applyNumberFormat="1" applyFont="1" applyBorder="1" applyAlignment="1">
      <alignment horizontal="center" vertical="center" shrinkToFit="1"/>
    </xf>
    <xf numFmtId="2" fontId="2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left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</cellXfs>
  <cellStyles count="9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00000000-0005-0000-0000-000006000000}"/>
    <cellStyle name="Обычный 8" xfId="7" xr:uid="{00000000-0005-0000-0000-000007000000}"/>
    <cellStyle name="Обычный 9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4</xdr:row>
      <xdr:rowOff>923925</xdr:rowOff>
    </xdr:from>
    <xdr:to>
      <xdr:col>13</xdr:col>
      <xdr:colOff>552450</xdr:colOff>
      <xdr:row>4</xdr:row>
      <xdr:rowOff>1171575</xdr:rowOff>
    </xdr:to>
    <xdr:pic>
      <xdr:nvPicPr>
        <xdr:cNvPr id="1025" name="Рисунок 9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86650" y="2257425"/>
          <a:ext cx="48577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"/>
  <sheetViews>
    <sheetView tabSelected="1" zoomScaleNormal="100" zoomScaleSheetLayoutView="100" workbookViewId="0">
      <pane xSplit="1" ySplit="5" topLeftCell="B6" activePane="bottomRight" state="frozen"/>
      <selection pane="topRight" activeCell="B1" sqref="B1"/>
      <selection pane="bottomLeft" activeCell="A4" sqref="A4"/>
      <selection pane="bottomRight" activeCell="U17" sqref="U17"/>
    </sheetView>
  </sheetViews>
  <sheetFormatPr defaultColWidth="8.85546875" defaultRowHeight="11.25" x14ac:dyDescent="0.2"/>
  <cols>
    <col min="1" max="1" width="5.85546875" style="5" customWidth="1"/>
    <col min="2" max="2" width="42.42578125" style="5" customWidth="1"/>
    <col min="3" max="3" width="10.140625" style="5" hidden="1" customWidth="1"/>
    <col min="4" max="4" width="6.42578125" style="5" customWidth="1"/>
    <col min="5" max="5" width="7.42578125" style="5" customWidth="1"/>
    <col min="6" max="7" width="9.5703125" style="5" customWidth="1"/>
    <col min="8" max="8" width="10" style="5" customWidth="1"/>
    <col min="9" max="9" width="8.42578125" style="5" hidden="1" customWidth="1"/>
    <col min="10" max="10" width="8.28515625" style="5" hidden="1" customWidth="1"/>
    <col min="11" max="11" width="10.42578125" style="5" customWidth="1"/>
    <col min="12" max="12" width="12.5703125" style="5" customWidth="1"/>
    <col min="13" max="13" width="7" style="5" customWidth="1"/>
    <col min="14" max="14" width="12.7109375" style="5" customWidth="1"/>
    <col min="15" max="15" width="8.140625" style="5" customWidth="1"/>
    <col min="16" max="16" width="10.85546875" style="5" customWidth="1"/>
    <col min="17" max="16384" width="8.85546875" style="5"/>
  </cols>
  <sheetData>
    <row r="1" spans="1:16" ht="20.25" customHeight="1" x14ac:dyDescent="0.2">
      <c r="N1" s="41"/>
      <c r="O1" s="41"/>
      <c r="P1" s="41"/>
    </row>
    <row r="2" spans="1:16" ht="19.5" customHeight="1" x14ac:dyDescent="0.2">
      <c r="N2" s="41"/>
      <c r="O2" s="41"/>
      <c r="P2" s="41"/>
    </row>
    <row r="3" spans="1:16" ht="36" customHeight="1" x14ac:dyDescent="0.2">
      <c r="A3" s="33" t="s">
        <v>26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49.5" customHeight="1" x14ac:dyDescent="0.2">
      <c r="A4" s="35" t="s">
        <v>24</v>
      </c>
      <c r="B4" s="35" t="s">
        <v>20</v>
      </c>
      <c r="C4" s="35"/>
      <c r="D4" s="35" t="s">
        <v>0</v>
      </c>
      <c r="E4" s="35" t="s">
        <v>1</v>
      </c>
      <c r="F4" s="38" t="s">
        <v>2</v>
      </c>
      <c r="G4" s="38"/>
      <c r="H4" s="36"/>
      <c r="I4" s="39" t="s">
        <v>3</v>
      </c>
      <c r="J4" s="36"/>
      <c r="K4" s="38" t="s">
        <v>15</v>
      </c>
      <c r="L4" s="36"/>
      <c r="M4" s="36"/>
      <c r="N4" s="35" t="s">
        <v>13</v>
      </c>
      <c r="O4" s="36"/>
      <c r="P4" s="36"/>
    </row>
    <row r="5" spans="1:16" ht="97.5" x14ac:dyDescent="0.2">
      <c r="A5" s="36"/>
      <c r="B5" s="35"/>
      <c r="C5" s="35"/>
      <c r="D5" s="36"/>
      <c r="E5" s="36"/>
      <c r="F5" s="19" t="s">
        <v>21</v>
      </c>
      <c r="G5" s="19" t="s">
        <v>22</v>
      </c>
      <c r="H5" s="19" t="s">
        <v>23</v>
      </c>
      <c r="I5" s="18" t="s">
        <v>4</v>
      </c>
      <c r="J5" s="18" t="s">
        <v>5</v>
      </c>
      <c r="K5" s="18" t="s">
        <v>6</v>
      </c>
      <c r="L5" s="18" t="s">
        <v>7</v>
      </c>
      <c r="M5" s="18" t="s">
        <v>12</v>
      </c>
      <c r="N5" s="17" t="s">
        <v>14</v>
      </c>
      <c r="O5" s="18" t="s">
        <v>8</v>
      </c>
      <c r="P5" s="17" t="s">
        <v>19</v>
      </c>
    </row>
    <row r="6" spans="1:16" ht="24.75" customHeight="1" x14ac:dyDescent="0.2">
      <c r="A6" s="20">
        <v>1</v>
      </c>
      <c r="B6" s="27" t="s">
        <v>18</v>
      </c>
      <c r="C6" s="16"/>
      <c r="D6" s="20" t="s">
        <v>17</v>
      </c>
      <c r="E6" s="23">
        <v>1</v>
      </c>
      <c r="F6" s="28">
        <v>10700</v>
      </c>
      <c r="G6" s="28">
        <v>11104.47</v>
      </c>
      <c r="H6" s="28">
        <v>11148.19</v>
      </c>
      <c r="I6" s="15"/>
      <c r="J6" s="15" t="s">
        <v>9</v>
      </c>
      <c r="K6" s="15">
        <f>AVERAGE(F6:H6)</f>
        <v>10984.220000000001</v>
      </c>
      <c r="L6" s="29">
        <f>STDEV(F6:H6)</f>
        <v>247.11053376980919</v>
      </c>
      <c r="M6" s="29">
        <f>L6/K6*100</f>
        <v>2.2496866757021361</v>
      </c>
      <c r="N6" s="15">
        <f>((E6/3)*(SUM(F6:H6)))</f>
        <v>10984.220000000001</v>
      </c>
      <c r="O6" s="15">
        <f>N6/E6</f>
        <v>10984.220000000001</v>
      </c>
      <c r="P6" s="15">
        <f>O6*E6</f>
        <v>10984.220000000001</v>
      </c>
    </row>
    <row r="7" spans="1:16" ht="18" customHeight="1" x14ac:dyDescent="0.2">
      <c r="A7" s="24"/>
      <c r="B7" s="24"/>
      <c r="C7" s="24"/>
      <c r="D7" s="24"/>
      <c r="E7" s="24"/>
      <c r="F7" s="25"/>
      <c r="G7" s="26"/>
      <c r="H7" s="25"/>
      <c r="I7" s="26" t="e">
        <f>#REF!</f>
        <v>#REF!</v>
      </c>
      <c r="J7" s="24" t="s">
        <v>10</v>
      </c>
      <c r="K7" s="24"/>
      <c r="L7" s="26"/>
      <c r="M7" s="24"/>
      <c r="N7" s="24"/>
      <c r="O7" s="24"/>
      <c r="P7" s="26">
        <f>SUM(P6:P6)</f>
        <v>10984.220000000001</v>
      </c>
    </row>
    <row r="8" spans="1:16" ht="66" customHeight="1" x14ac:dyDescent="0.2">
      <c r="A8" s="22"/>
      <c r="B8" s="40" t="s">
        <v>25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27.75" customHeight="1" x14ac:dyDescent="0.2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 ht="36" customHeight="1" x14ac:dyDescent="0.2">
      <c r="A10" s="31" t="s">
        <v>16</v>
      </c>
      <c r="B10" s="31"/>
      <c r="C10" s="31"/>
      <c r="D10" s="31"/>
      <c r="E10" s="31"/>
      <c r="F10" s="31"/>
      <c r="G10" s="21"/>
      <c r="H10" s="21"/>
      <c r="I10" s="21"/>
      <c r="J10" s="21"/>
      <c r="K10" s="14">
        <v>46258</v>
      </c>
      <c r="L10" s="21"/>
      <c r="M10" s="21"/>
      <c r="N10" s="21"/>
      <c r="O10" s="21"/>
      <c r="P10" s="21"/>
    </row>
    <row r="11" spans="1:16" x14ac:dyDescent="0.2">
      <c r="A11" s="8"/>
      <c r="B11" s="8"/>
      <c r="C11" s="8"/>
      <c r="D11" s="8"/>
      <c r="E11" s="21"/>
      <c r="F11" s="8"/>
      <c r="G11" s="8"/>
      <c r="H11" s="8"/>
      <c r="I11" s="8"/>
      <c r="J11" s="21"/>
      <c r="K11" s="9"/>
      <c r="L11" s="21"/>
      <c r="M11" s="21"/>
      <c r="N11" s="21"/>
      <c r="O11" s="21"/>
      <c r="P11" s="10"/>
    </row>
    <row r="12" spans="1:16" ht="0.75" customHeight="1" x14ac:dyDescent="0.2">
      <c r="A12" s="8"/>
      <c r="B12" s="8"/>
      <c r="C12" s="8"/>
      <c r="D12" s="8"/>
      <c r="E12" s="21"/>
      <c r="F12" s="8"/>
      <c r="G12" s="8"/>
      <c r="H12" s="8"/>
      <c r="I12" s="11" t="s">
        <v>11</v>
      </c>
      <c r="J12" s="21"/>
      <c r="K12" s="21"/>
      <c r="L12" s="21"/>
      <c r="M12" s="21"/>
      <c r="N12" s="21"/>
      <c r="O12" s="12"/>
      <c r="P12" s="10"/>
    </row>
    <row r="13" spans="1:16" ht="15" hidden="1" customHeight="1" x14ac:dyDescent="0.2">
      <c r="A13" s="32"/>
      <c r="B13" s="32"/>
      <c r="C13" s="32"/>
      <c r="D13" s="32"/>
      <c r="E13" s="32"/>
      <c r="F13" s="30"/>
      <c r="G13" s="30"/>
      <c r="H13" s="30"/>
      <c r="I13" s="30"/>
      <c r="J13" s="30"/>
      <c r="K13" s="30"/>
      <c r="L13" s="30"/>
      <c r="M13" s="21"/>
      <c r="N13" s="21"/>
      <c r="O13" s="21"/>
      <c r="P13" s="13"/>
    </row>
    <row r="14" spans="1:16" x14ac:dyDescent="0.2">
      <c r="A14" s="1"/>
      <c r="B14" s="1"/>
      <c r="C14" s="1"/>
      <c r="D14" s="1"/>
      <c r="E14" s="2"/>
      <c r="F14" s="3"/>
      <c r="G14" s="3"/>
      <c r="H14" s="3"/>
      <c r="I14" s="7"/>
      <c r="P14" s="6"/>
    </row>
    <row r="15" spans="1:16" x14ac:dyDescent="0.2">
      <c r="I15" s="2"/>
    </row>
    <row r="16" spans="1:16" x14ac:dyDescent="0.2">
      <c r="F16" s="6"/>
      <c r="G16" s="6"/>
      <c r="H16" s="6"/>
      <c r="I16" s="4"/>
    </row>
    <row r="17" spans="6:16" x14ac:dyDescent="0.2">
      <c r="F17" s="6"/>
      <c r="G17" s="6"/>
      <c r="H17" s="6"/>
    </row>
    <row r="23" spans="6:16" x14ac:dyDescent="0.2">
      <c r="P23" s="6"/>
    </row>
    <row r="24" spans="6:16" x14ac:dyDescent="0.2">
      <c r="P24" s="6"/>
    </row>
    <row r="25" spans="6:16" x14ac:dyDescent="0.2">
      <c r="P25" s="6"/>
    </row>
    <row r="26" spans="6:16" x14ac:dyDescent="0.2">
      <c r="P26" s="6"/>
    </row>
    <row r="27" spans="6:16" x14ac:dyDescent="0.2">
      <c r="P27" s="6"/>
    </row>
    <row r="28" spans="6:16" x14ac:dyDescent="0.2">
      <c r="P28" s="6"/>
    </row>
    <row r="29" spans="6:16" x14ac:dyDescent="0.2">
      <c r="P29" s="6"/>
    </row>
    <row r="30" spans="6:16" x14ac:dyDescent="0.2">
      <c r="P30" s="6"/>
    </row>
    <row r="31" spans="6:16" x14ac:dyDescent="0.2">
      <c r="P31" s="6"/>
    </row>
    <row r="32" spans="6:16" x14ac:dyDescent="0.2">
      <c r="P32" s="6"/>
    </row>
    <row r="33" spans="16:16" x14ac:dyDescent="0.2">
      <c r="P33" s="6"/>
    </row>
    <row r="34" spans="16:16" x14ac:dyDescent="0.2">
      <c r="P34" s="6"/>
    </row>
    <row r="35" spans="16:16" x14ac:dyDescent="0.2">
      <c r="P35" s="6"/>
    </row>
    <row r="36" spans="16:16" x14ac:dyDescent="0.2">
      <c r="P36" s="6"/>
    </row>
    <row r="37" spans="16:16" x14ac:dyDescent="0.2">
      <c r="P37" s="6"/>
    </row>
    <row r="38" spans="16:16" x14ac:dyDescent="0.2">
      <c r="P38" s="6"/>
    </row>
    <row r="39" spans="16:16" x14ac:dyDescent="0.2">
      <c r="P39" s="6"/>
    </row>
    <row r="40" spans="16:16" x14ac:dyDescent="0.2">
      <c r="P40" s="6"/>
    </row>
    <row r="41" spans="16:16" x14ac:dyDescent="0.2">
      <c r="P41" s="6"/>
    </row>
    <row r="42" spans="16:16" x14ac:dyDescent="0.2">
      <c r="P42" s="6"/>
    </row>
    <row r="43" spans="16:16" x14ac:dyDescent="0.2">
      <c r="P43" s="6"/>
    </row>
    <row r="44" spans="16:16" x14ac:dyDescent="0.2">
      <c r="P44" s="6"/>
    </row>
    <row r="45" spans="16:16" x14ac:dyDescent="0.2">
      <c r="P45" s="6"/>
    </row>
    <row r="46" spans="16:16" x14ac:dyDescent="0.2">
      <c r="P46" s="6"/>
    </row>
    <row r="47" spans="16:16" x14ac:dyDescent="0.2">
      <c r="P47" s="6"/>
    </row>
    <row r="48" spans="16:16" x14ac:dyDescent="0.2">
      <c r="P48" s="6"/>
    </row>
    <row r="49" spans="16:16" x14ac:dyDescent="0.2">
      <c r="P49" s="6"/>
    </row>
    <row r="50" spans="16:16" x14ac:dyDescent="0.2">
      <c r="P50" s="6"/>
    </row>
    <row r="51" spans="16:16" x14ac:dyDescent="0.2">
      <c r="P51" s="6"/>
    </row>
    <row r="52" spans="16:16" x14ac:dyDescent="0.2">
      <c r="P52" s="6"/>
    </row>
    <row r="53" spans="16:16" x14ac:dyDescent="0.2">
      <c r="P53" s="6"/>
    </row>
    <row r="54" spans="16:16" x14ac:dyDescent="0.2">
      <c r="P54" s="6"/>
    </row>
    <row r="55" spans="16:16" x14ac:dyDescent="0.2">
      <c r="P55" s="6"/>
    </row>
    <row r="56" spans="16:16" x14ac:dyDescent="0.2">
      <c r="P56" s="6"/>
    </row>
    <row r="57" spans="16:16" x14ac:dyDescent="0.2">
      <c r="P57" s="6"/>
    </row>
    <row r="58" spans="16:16" x14ac:dyDescent="0.2">
      <c r="P58" s="6"/>
    </row>
    <row r="59" spans="16:16" x14ac:dyDescent="0.2">
      <c r="P59" s="6"/>
    </row>
    <row r="60" spans="16:16" x14ac:dyDescent="0.2">
      <c r="P60" s="6"/>
    </row>
    <row r="61" spans="16:16" x14ac:dyDescent="0.2">
      <c r="P61" s="6"/>
    </row>
    <row r="62" spans="16:16" x14ac:dyDescent="0.2">
      <c r="P62" s="6"/>
    </row>
    <row r="63" spans="16:16" x14ac:dyDescent="0.2">
      <c r="P63" s="6"/>
    </row>
    <row r="64" spans="16:16" x14ac:dyDescent="0.2">
      <c r="P64" s="6"/>
    </row>
    <row r="65" spans="16:16" x14ac:dyDescent="0.2">
      <c r="P65" s="6"/>
    </row>
    <row r="66" spans="16:16" x14ac:dyDescent="0.2">
      <c r="P66" s="6"/>
    </row>
    <row r="67" spans="16:16" x14ac:dyDescent="0.2">
      <c r="P67" s="6"/>
    </row>
  </sheetData>
  <mergeCells count="17">
    <mergeCell ref="N1:P1"/>
    <mergeCell ref="N2:P2"/>
    <mergeCell ref="K4:M4"/>
    <mergeCell ref="N4:P4"/>
    <mergeCell ref="B4:B5"/>
    <mergeCell ref="C4:C5"/>
    <mergeCell ref="D4:D5"/>
    <mergeCell ref="E4:E5"/>
    <mergeCell ref="F13:L13"/>
    <mergeCell ref="A10:F10"/>
    <mergeCell ref="A13:E13"/>
    <mergeCell ref="A3:P3"/>
    <mergeCell ref="A4:A5"/>
    <mergeCell ref="A9:P9"/>
    <mergeCell ref="F4:H4"/>
    <mergeCell ref="I4:J4"/>
    <mergeCell ref="B8:P8"/>
  </mergeCells>
  <phoneticPr fontId="0" type="noConversion"/>
  <pageMargins left="0.7" right="0.7" top="0.75" bottom="0.75" header="0.3" footer="0.3"/>
  <pageSetup paperSize="9"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Симанюк Валерия Сергеевна</dc:creator>
  <cp:lastModifiedBy>Бачеева Наталья Михайловна</cp:lastModifiedBy>
  <cp:lastPrinted>2023-07-04T05:05:24Z</cp:lastPrinted>
  <dcterms:created xsi:type="dcterms:W3CDTF">2015-08-07T05:52:17Z</dcterms:created>
  <dcterms:modified xsi:type="dcterms:W3CDTF">2026-08-24T05:33:52Z</dcterms:modified>
</cp:coreProperties>
</file>