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<sst xmlns="http://schemas.openxmlformats.org/spreadsheetml/2006/main" count="28" uniqueCount="28">
  <si>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Приложение №1 к документации </t>
  </si>
  <si>
    <t xml:space="preserve">Расчет и обоснование начальной (максимальной) цены контракта</t>
  </si>
  <si>
    <r>
      <rPr>
        <b val="true"/>
        <sz val="12"/>
        <rFont val="Tempora LGC Uni"/>
        <family val="0"/>
        <charset val="1"/>
      </rPr>
      <t xml:space="preserve">Наименование объекта закупки: </t>
    </r>
    <r>
      <rPr>
        <b val="true"/>
        <sz val="10"/>
        <rFont val="Tempora LGC Uni"/>
        <family val="0"/>
        <charset val="1"/>
      </rPr>
      <t xml:space="preserve">оказание образовательных услуг по повышению квалификации по программе «Контрактная система в сфере закупок товаров, работ, услуг для обеспечения государственных и муниципальных нужд»</t>
    </r>
    <r>
      <rPr>
        <b val="true"/>
        <sz val="12"/>
        <rFont val="Tempora LGC Uni"/>
        <family val="0"/>
        <charset val="1"/>
      </rPr>
      <t xml:space="preserve"> для нужд УФССП России по Воронежской области</t>
    </r>
  </si>
  <si>
    <r>
      <rPr>
        <sz val="12"/>
        <color rgb="FF000000"/>
        <rFont val="Times New Roman"/>
        <family val="1"/>
        <charset val="128"/>
      </rPr>
      <t xml:space="preserve">ИКЗ: </t>
    </r>
    <r>
      <rPr>
        <b val="true"/>
        <sz val="12"/>
        <color rgb="FF000000"/>
        <rFont val="Times New Roman"/>
        <family val="1"/>
        <charset val="128"/>
      </rPr>
      <t xml:space="preserve">   </t>
    </r>
    <r>
      <rPr>
        <sz val="12"/>
        <color rgb="FF000000"/>
        <rFont val="Times New Roman"/>
        <family val="1"/>
        <charset val="128"/>
      </rPr>
      <t xml:space="preserve">261366406237736640100100280000000000</t>
    </r>
  </si>
  <si>
    <t xml:space="preserve">Расчет 
 обоснования начальной (максимальной) цены контракта 
При расчете начальной (максимальной) цены контракта использовался метод сопоставимых рыночных цен. Расчет производился по формуле 
 ,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</si>
  <si>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Используемый метод определения НМЦК </t>
  </si>
  <si>
    <t xml:space="preserve">Метод сопоставимых рыночных цен. Коэффициент вариации: где V - коэффициент вариации,                                                          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</si>
  <si>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П/П</t>
  </si>
  <si>
    <t xml:space="preserve">Наименование товаров</t>
  </si>
  <si>
    <t xml:space="preserve">Ед. изм.</t>
  </si>
  <si>
    <t xml:space="preserve">Кол-во</t>
  </si>
  <si>
    <t xml:space="preserve">Цена товаров (Работ, услуг) поставщиков (подрядчиков, исполнителей), руб</t>
  </si>
  <si>
    <t xml:space="preserve">Средняя арифметическая цена за единицу, руб.</t>
  </si>
  <si>
    <t xml:space="preserve">Среднее квадратичное отклонение </t>
  </si>
  <si>
    <t xml:space="preserve">Коэффициент вариации, % (не должен превышать 33%)</t>
  </si>
  <si>
    <t xml:space="preserve">Цена, определенная методом сопоставимых рыночных цен (анализа рынка)</t>
  </si>
  <si>
    <r>
      <rPr>
        <b val="true"/>
        <sz val="12"/>
        <color rgb="FF000000"/>
        <rFont val="Times New Roman"/>
        <family val="1"/>
        <charset val="1"/>
      </rPr>
      <t xml:space="preserve">Цена за единицу, определенная методом сопоставимых рыночных цен </t>
    </r>
    <r>
      <rPr>
        <b val="true"/>
        <sz val="11"/>
        <color rgb="FF000000"/>
        <rFont val="Times New Roman"/>
        <family val="1"/>
        <charset val="1"/>
      </rPr>
      <t xml:space="preserve">(в соответствии с выделенным лимитом денежных средств)</t>
    </r>
  </si>
  <si>
    <t xml:space="preserve">Оказание образовательных услуг по повышению квалификации «Контрактная система в сфере закупок товаров, работ, услуг для обеспечения государственных и муниципальных нужд»</t>
  </si>
  <si>
    <t xml:space="preserve">чел.</t>
  </si>
  <si>
    <t xml:space="preserve">Вх №50509/26/36000 от 15.07.2026</t>
  </si>
  <si>
    <t xml:space="preserve">https://tppvo.ru/crpk/obuchenie/zakupka-tovarov-44fz</t>
  </si>
  <si>
    <t xml:space="preserve">https://belgorod.treningi-seminary.ru/courses/goszakupki/</t>
  </si>
  <si>
    <t xml:space="preserve">Итого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</si>
  <si>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</si>
  <si>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</si>
  <si>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</t>
  </si>
  <si>
    <t xml:space="preserve">контракта, цены 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</si>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</sst>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"/>
    <numFmt numFmtId="166" formatCode="#,##0"/>
    <numFmt numFmtId="167" formatCode="#,##0.00"/>
    <numFmt numFmtId="168" formatCode="0.00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empora LGC Uni"/>
      <family val="0"/>
      <charset val="1"/>
    </font>
    <font>
      <b val="true"/>
      <sz val="10"/>
      <name val="Tempora LGC Uni"/>
      <family val="0"/>
      <charset val="1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28"/>
    </font>
    <font>
      <b val="true"/>
      <sz val="12"/>
      <color rgb="FF000000"/>
      <name val="Times New Roman"/>
      <family val="1"/>
      <charset val="128"/>
    </font>
    <font>
      <b val="true"/>
      <sz val="12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28"/>
    </font>
    <font>
      <b val="true"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2.wmf"/><Relationship Id="rId4" Type="http://schemas.openxmlformats.org/officeDocument/2006/relationships/image" Target="../media/image2.wmf"/><Relationship Id="rId5" Type="http://schemas.openxmlformats.org/officeDocument/2006/relationships/image" Target="../media/image2.wmf"/><Relationship Id="rId6" Type="http://schemas.openxmlformats.org/officeDocument/2006/relationships/image" Target="../media/image3.wmf"/><Relationship Id="rId7" Type="http://schemas.openxmlformats.org/officeDocument/2006/relationships/image" Target="../media/image1.wmf"/><Relationship Id="rId8" Type="http://schemas.openxmlformats.org/officeDocument/2006/relationships/image" Target="../media/image4.wmf"/><Relationship Id="rId9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64080</xdr:colOff>
      <xdr:row>12</xdr:row>
      <xdr:rowOff>184320</xdr:rowOff>
    </xdr:from>
    <xdr:to>
      <xdr:col>9</xdr:col>
      <xdr:colOff>1253160</xdr:colOff>
      <xdr:row>12</xdr:row>
      <xdr:rowOff>658800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8602200" y="5559120"/>
          <a:ext cx="1189080" cy="474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59760</xdr:colOff>
      <xdr:row>12</xdr:row>
      <xdr:rowOff>327240</xdr:rowOff>
    </xdr:from>
    <xdr:to>
      <xdr:col>10</xdr:col>
      <xdr:colOff>1675800</xdr:colOff>
      <xdr:row>12</xdr:row>
      <xdr:rowOff>327600</xdr:rowOff>
    </xdr:to>
    <xdr:pic>
      <xdr:nvPicPr>
        <xdr:cNvPr id="1" name="Рисунок 5" descr=""/>
        <xdr:cNvPicPr/>
      </xdr:nvPicPr>
      <xdr:blipFill>
        <a:blip r:embed="rId2"/>
        <a:stretch/>
      </xdr:blipFill>
      <xdr:spPr>
        <a:xfrm>
          <a:off x="9982800" y="5702040"/>
          <a:ext cx="161604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23760</xdr:colOff>
      <xdr:row>12</xdr:row>
      <xdr:rowOff>155520</xdr:rowOff>
    </xdr:from>
    <xdr:to>
      <xdr:col>11</xdr:col>
      <xdr:colOff>67680</xdr:colOff>
      <xdr:row>12</xdr:row>
      <xdr:rowOff>657000</xdr:rowOff>
    </xdr:to>
    <xdr:pic>
      <xdr:nvPicPr>
        <xdr:cNvPr id="2" name="Рисунок 6" descr=""/>
        <xdr:cNvPicPr/>
      </xdr:nvPicPr>
      <xdr:blipFill>
        <a:blip r:embed="rId3"/>
        <a:stretch/>
      </xdr:blipFill>
      <xdr:spPr>
        <a:xfrm>
          <a:off x="9946800" y="5530320"/>
          <a:ext cx="2127960" cy="501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7</xdr:col>
      <xdr:colOff>919440</xdr:colOff>
      <xdr:row>5</xdr:row>
      <xdr:rowOff>211320</xdr:rowOff>
    </xdr:from>
    <xdr:to>
      <xdr:col>9</xdr:col>
      <xdr:colOff>106560</xdr:colOff>
      <xdr:row>5</xdr:row>
      <xdr:rowOff>211680</xdr:rowOff>
    </xdr:to>
    <xdr:pic>
      <xdr:nvPicPr>
        <xdr:cNvPr id="3" name="Рисунок 6" descr=""/>
        <xdr:cNvPicPr/>
      </xdr:nvPicPr>
      <xdr:blipFill>
        <a:blip r:embed="rId4"/>
        <a:stretch/>
      </xdr:blipFill>
      <xdr:spPr>
        <a:xfrm>
          <a:off x="6869880" y="1513800"/>
          <a:ext cx="177480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851040</xdr:colOff>
      <xdr:row>6</xdr:row>
      <xdr:rowOff>445320</xdr:rowOff>
    </xdr:from>
    <xdr:to>
      <xdr:col>11</xdr:col>
      <xdr:colOff>424800</xdr:colOff>
      <xdr:row>6</xdr:row>
      <xdr:rowOff>989280</xdr:rowOff>
    </xdr:to>
    <xdr:pic>
      <xdr:nvPicPr>
        <xdr:cNvPr id="4" name="Рисунок 6" descr=""/>
        <xdr:cNvPicPr/>
      </xdr:nvPicPr>
      <xdr:blipFill>
        <a:blip r:embed="rId5"/>
        <a:stretch/>
      </xdr:blipFill>
      <xdr:spPr>
        <a:xfrm>
          <a:off x="10774080" y="2241000"/>
          <a:ext cx="1657800" cy="543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9360</xdr:colOff>
      <xdr:row>7</xdr:row>
      <xdr:rowOff>1080</xdr:rowOff>
    </xdr:from>
    <xdr:to>
      <xdr:col>0</xdr:col>
      <xdr:colOff>139320</xdr:colOff>
      <xdr:row>7</xdr:row>
      <xdr:rowOff>1440</xdr:rowOff>
    </xdr:to>
    <xdr:pic>
      <xdr:nvPicPr>
        <xdr:cNvPr id="5" name="Рисунок 8" descr=""/>
        <xdr:cNvPicPr/>
      </xdr:nvPicPr>
      <xdr:blipFill>
        <a:blip r:embed="rId6"/>
        <a:stretch/>
      </xdr:blipFill>
      <xdr:spPr>
        <a:xfrm>
          <a:off x="9360" y="3195720"/>
          <a:ext cx="12996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</xdr:row>
      <xdr:rowOff>607320</xdr:rowOff>
    </xdr:from>
    <xdr:to>
      <xdr:col>1</xdr:col>
      <xdr:colOff>1296000</xdr:colOff>
      <xdr:row>8</xdr:row>
      <xdr:rowOff>849600</xdr:rowOff>
    </xdr:to>
    <xdr:pic>
      <xdr:nvPicPr>
        <xdr:cNvPr id="6" name="Picture 4" descr=""/>
        <xdr:cNvPicPr/>
      </xdr:nvPicPr>
      <xdr:blipFill>
        <a:blip r:embed="rId7"/>
        <a:stretch/>
      </xdr:blipFill>
      <xdr:spPr>
        <a:xfrm>
          <a:off x="359640" y="4002120"/>
          <a:ext cx="1257840" cy="2422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6</xdr:col>
      <xdr:colOff>680760</xdr:colOff>
      <xdr:row>8</xdr:row>
      <xdr:rowOff>369000</xdr:rowOff>
    </xdr:from>
    <xdr:to>
      <xdr:col>8</xdr:col>
      <xdr:colOff>749160</xdr:colOff>
      <xdr:row>8</xdr:row>
      <xdr:rowOff>968760</xdr:rowOff>
    </xdr:to>
    <xdr:pic>
      <xdr:nvPicPr>
        <xdr:cNvPr id="7" name="Picture 5" descr=""/>
        <xdr:cNvPicPr/>
      </xdr:nvPicPr>
      <xdr:blipFill>
        <a:blip r:embed="rId8"/>
        <a:stretch/>
      </xdr:blipFill>
      <xdr:spPr>
        <a:xfrm>
          <a:off x="5498640" y="3763800"/>
          <a:ext cx="2320560" cy="5997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1800</xdr:colOff>
      <xdr:row>12</xdr:row>
      <xdr:rowOff>3240</xdr:rowOff>
    </xdr:from>
    <xdr:to>
      <xdr:col>8</xdr:col>
      <xdr:colOff>1346040</xdr:colOff>
      <xdr:row>12</xdr:row>
      <xdr:rowOff>673200</xdr:rowOff>
    </xdr:to>
    <xdr:pic>
      <xdr:nvPicPr>
        <xdr:cNvPr id="8" name="Picture 5" descr=""/>
        <xdr:cNvPicPr/>
      </xdr:nvPicPr>
      <xdr:blipFill>
        <a:blip r:embed="rId9"/>
        <a:stretch/>
      </xdr:blipFill>
      <xdr:spPr>
        <a:xfrm>
          <a:off x="7071840" y="5378040"/>
          <a:ext cx="1344240" cy="6699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4" activeCellId="0" sqref="B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56"/>
    <col collapsed="false" customWidth="true" hidden="false" outlineLevel="0" max="2" min="2" style="2" width="19.65"/>
    <col collapsed="false" customWidth="true" hidden="false" outlineLevel="0" max="3" min="3" style="1" width="8.93"/>
    <col collapsed="false" customWidth="true" hidden="false" outlineLevel="0" max="4" min="4" style="1" width="6.94"/>
    <col collapsed="false" customWidth="true" hidden="false" outlineLevel="0" max="5" min="5" style="1" width="14.85"/>
    <col collapsed="false" customWidth="true" hidden="false" outlineLevel="0" max="6" min="6" style="1" width="13.43"/>
    <col collapsed="false" customWidth="true" hidden="false" outlineLevel="0" max="7" min="7" style="1" width="16.07"/>
    <col collapsed="false" customWidth="true" hidden="false" outlineLevel="0" max="8" min="8" style="1" width="15.88"/>
    <col collapsed="false" customWidth="true" hidden="false" outlineLevel="0" max="9" min="9" style="1" width="20.83"/>
    <col collapsed="false" customWidth="true" hidden="false" outlineLevel="0" max="10" min="10" style="1" width="19.65"/>
    <col collapsed="false" customWidth="true" hidden="false" outlineLevel="0" max="11" min="11" style="1" width="29.57"/>
    <col collapsed="false" customWidth="true" hidden="false" outlineLevel="0" max="12" min="12" style="1" width="18.26"/>
    <col collapsed="false" customWidth="true" hidden="false" outlineLevel="0" max="13" min="13" style="1" width="36.33"/>
    <col collapsed="false" customWidth="true" hidden="false" outlineLevel="0" max="14" min="14" style="3" width="17.59"/>
    <col collapsed="false" customWidth="true" hidden="false" outlineLevel="0" max="60" min="15" style="1" width="17.59"/>
    <col collapsed="false" customWidth="true" hidden="false" outlineLevel="0" max="1019" min="61" style="4" width="17.78"/>
    <col collapsed="false" customWidth="true" hidden="false" outlineLevel="0" max="1025" min="1020" style="4" width="11.52"/>
  </cols>
  <sheetData>
    <row r="1" customFormat="false" ht="12.75" hidden="false" customHeight="true" outlineLevel="0" collapsed="false">
      <c r="G1" s="5" t="s">
        <v>0</v>
      </c>
      <c r="H1" s="5"/>
      <c r="I1" s="5"/>
      <c r="J1" s="5"/>
      <c r="K1" s="5"/>
      <c r="L1" s="5"/>
    </row>
    <row r="2" customFormat="false" ht="1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</row>
    <row r="3" s="12" customFormat="true" ht="36.35" hidden="false" customHeight="true" outlineLevel="0" collapsed="false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AMG3" s="4"/>
      <c r="AMH3" s="4"/>
      <c r="AMI3" s="4"/>
      <c r="AMJ3" s="4"/>
    </row>
    <row r="4" s="12" customFormat="true" ht="27.95" hidden="false" customHeight="true" outlineLevel="0" collapsed="false">
      <c r="A4" s="9"/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0"/>
      <c r="N4" s="11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AMG4" s="4"/>
      <c r="AMH4" s="4"/>
      <c r="AMI4" s="4"/>
      <c r="AMJ4" s="4"/>
    </row>
    <row r="5" customFormat="false" ht="10.5" hidden="false" customHeight="true" outlineLevel="0" collapsed="false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7"/>
      <c r="N5" s="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customFormat="false" ht="38.85" hidden="false" customHeight="true" outlineLevel="0" collapsed="false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7"/>
      <c r="N6" s="8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customFormat="false" ht="110.15" hidden="false" customHeight="true" outlineLevel="0" collapsed="false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7"/>
      <c r="N7" s="8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customFormat="false" ht="15.75" hidden="false" customHeight="true" outlineLevel="0" collapsed="false">
      <c r="A8" s="15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7"/>
      <c r="N8" s="8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customFormat="false" ht="76.85" hidden="false" customHeight="true" outlineLevel="0" collapsed="false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customFormat="false" ht="11.45" hidden="false" customHeight="true" outlineLevel="0" collapsed="false">
      <c r="C10" s="18"/>
      <c r="D10" s="18"/>
      <c r="E10" s="18"/>
      <c r="F10" s="18"/>
      <c r="G10" s="18"/>
      <c r="H10" s="18"/>
      <c r="I10" s="18"/>
      <c r="J10" s="18"/>
      <c r="K10" s="18"/>
    </row>
    <row r="11" customFormat="false" ht="11.15" hidden="false" customHeight="true" outlineLevel="0" collapsed="false"/>
    <row r="12" customFormat="false" ht="56.45" hidden="false" customHeight="true" outlineLevel="0" collapsed="false">
      <c r="A12" s="19" t="s">
        <v>7</v>
      </c>
      <c r="B12" s="20" t="s">
        <v>8</v>
      </c>
      <c r="C12" s="20" t="s">
        <v>9</v>
      </c>
      <c r="D12" s="20" t="s">
        <v>10</v>
      </c>
      <c r="E12" s="21" t="s">
        <v>11</v>
      </c>
      <c r="F12" s="21"/>
      <c r="G12" s="21"/>
      <c r="H12" s="21" t="s">
        <v>12</v>
      </c>
      <c r="I12" s="21" t="s">
        <v>13</v>
      </c>
      <c r="J12" s="21" t="s">
        <v>14</v>
      </c>
      <c r="K12" s="21" t="s">
        <v>15</v>
      </c>
      <c r="L12" s="22" t="s">
        <v>16</v>
      </c>
      <c r="M12" s="23"/>
      <c r="N12" s="24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</row>
    <row r="13" customFormat="false" ht="91.4" hidden="false" customHeight="true" outlineLevel="0" collapsed="false">
      <c r="A13" s="19"/>
      <c r="B13" s="20"/>
      <c r="C13" s="20"/>
      <c r="D13" s="20"/>
      <c r="E13" s="21"/>
      <c r="F13" s="21"/>
      <c r="G13" s="21"/>
      <c r="H13" s="21"/>
      <c r="I13" s="25"/>
      <c r="J13" s="25"/>
      <c r="K13" s="25"/>
      <c r="L13" s="22"/>
      <c r="M13" s="23"/>
      <c r="N13" s="24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</row>
    <row r="14" customFormat="false" ht="125.25" hidden="false" customHeight="true" outlineLevel="0" collapsed="false">
      <c r="A14" s="26" t="n">
        <v>1</v>
      </c>
      <c r="B14" s="27" t="s">
        <v>17</v>
      </c>
      <c r="C14" s="28" t="s">
        <v>18</v>
      </c>
      <c r="D14" s="29" t="n">
        <v>1</v>
      </c>
      <c r="E14" s="30" t="s">
        <v>19</v>
      </c>
      <c r="F14" s="30" t="s">
        <v>20</v>
      </c>
      <c r="G14" s="30" t="s">
        <v>21</v>
      </c>
      <c r="H14" s="31"/>
      <c r="I14" s="31"/>
      <c r="J14" s="31"/>
      <c r="K14" s="31"/>
      <c r="L14" s="31"/>
      <c r="M14" s="32"/>
      <c r="N14" s="32"/>
    </row>
    <row r="15" customFormat="false" ht="67.15" hidden="false" customHeight="true" outlineLevel="0" collapsed="false">
      <c r="A15" s="26"/>
      <c r="B15" s="27"/>
      <c r="C15" s="28"/>
      <c r="D15" s="29"/>
      <c r="E15" s="33" t="n">
        <v>14000</v>
      </c>
      <c r="F15" s="33" t="n">
        <v>13000</v>
      </c>
      <c r="G15" s="33" t="n">
        <v>15000</v>
      </c>
      <c r="H15" s="31" t="n">
        <f aca="false">SUM(E15:G15)/3</f>
        <v>14000</v>
      </c>
      <c r="I15" s="31" t="n">
        <f aca="false">SQRT(((E15-H15)^2+(F15-H15)^2+(G15-H15)^2)/2)</f>
        <v>1000</v>
      </c>
      <c r="J15" s="31" t="n">
        <f aca="false">(I15/H15)*100</f>
        <v>7.14285714285714</v>
      </c>
      <c r="K15" s="31" t="n">
        <f aca="false">D14*H15</f>
        <v>14000</v>
      </c>
      <c r="L15" s="31" t="n">
        <v>14000</v>
      </c>
      <c r="M15" s="32"/>
      <c r="N15" s="32"/>
    </row>
    <row r="16" customFormat="false" ht="67.15" hidden="false" customHeight="true" outlineLevel="0" collapsed="false">
      <c r="A16" s="26"/>
      <c r="B16" s="34" t="s">
        <v>22</v>
      </c>
      <c r="C16" s="28"/>
      <c r="D16" s="29"/>
      <c r="E16" s="33"/>
      <c r="F16" s="33"/>
      <c r="G16" s="33"/>
      <c r="H16" s="31"/>
      <c r="I16" s="31"/>
      <c r="J16" s="31"/>
      <c r="K16" s="31"/>
      <c r="L16" s="31" t="n">
        <v>14000</v>
      </c>
      <c r="M16" s="32"/>
      <c r="N16" s="32"/>
    </row>
    <row r="17" customFormat="false" ht="55.95" hidden="false" customHeight="true" outlineLevel="0" collapsed="false">
      <c r="A17" s="26"/>
      <c r="B17" s="35" t="s">
        <v>23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N17" s="32"/>
    </row>
    <row r="18" customFormat="false" ht="50.35" hidden="false" customHeight="true" outlineLevel="0" collapsed="false">
      <c r="A18" s="26"/>
      <c r="B18" s="36" t="s">
        <v>24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N18" s="32"/>
    </row>
    <row r="19" customFormat="false" ht="26.85" hidden="false" customHeight="true" outlineLevel="0" collapsed="false">
      <c r="A19" s="26"/>
      <c r="B19" s="36" t="s">
        <v>25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N19" s="32"/>
    </row>
    <row r="20" customFormat="false" ht="34.5" hidden="false" customHeight="true" outlineLevel="0" collapsed="false">
      <c r="A20" s="26"/>
      <c r="B20" s="36" t="s">
        <v>26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N20" s="32"/>
    </row>
    <row r="21" customFormat="false" ht="55" hidden="false" customHeight="true" outlineLevel="0" collapsed="false">
      <c r="A21" s="26"/>
      <c r="B21" s="36" t="s">
        <v>27</v>
      </c>
      <c r="C21" s="36"/>
      <c r="D21" s="36"/>
      <c r="E21" s="36"/>
      <c r="F21" s="36"/>
      <c r="G21" s="36"/>
      <c r="K21" s="37"/>
      <c r="L21" s="37"/>
      <c r="N21" s="32"/>
    </row>
    <row r="23" customFormat="false" ht="23.25" hidden="false" customHeight="tru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6">
    <mergeCell ref="G1:L1"/>
    <mergeCell ref="A2:L2"/>
    <mergeCell ref="A3:L3"/>
    <mergeCell ref="B4:L4"/>
    <mergeCell ref="A5:L7"/>
    <mergeCell ref="A8:L8"/>
    <mergeCell ref="A9:L9"/>
    <mergeCell ref="C10:K10"/>
    <mergeCell ref="A12:A13"/>
    <mergeCell ref="B12:B13"/>
    <mergeCell ref="C12:C13"/>
    <mergeCell ref="D12:D13"/>
    <mergeCell ref="E12:G13"/>
    <mergeCell ref="H12:H13"/>
    <mergeCell ref="L12:L13"/>
    <mergeCell ref="A14:A15"/>
    <mergeCell ref="B14:B15"/>
    <mergeCell ref="C14:C15"/>
    <mergeCell ref="D14:D15"/>
    <mergeCell ref="B17:L17"/>
    <mergeCell ref="A18:A19"/>
    <mergeCell ref="B18:L18"/>
    <mergeCell ref="B19:L19"/>
    <mergeCell ref="A20:A21"/>
    <mergeCell ref="B20:L20"/>
    <mergeCell ref="B21:G21"/>
  </mergeCells>
  <printOptions headings="false" gridLines="false" gridLinesSet="true" horizontalCentered="false" verticalCentered="false"/>
  <pageMargins left="0.511805555555556" right="0.157638888888889" top="0.354166666666667" bottom="0.354166666666667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2155</TotalTime>
  <Application>LibreOffice/7.6.7.2$Linux_X86_64 LibreOffice_project/60$Build-2</Application>
  <AppVersion>15.0000</AppVersion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2014-02-12T02:49:49Z</dcterms:created>
  <dc:creator>doronina_ta</dc:creator>
  <dc:description/>
  <dc:language>ru-RU</dc:language>
  <cp:lastModifiedBy/>
  <dcterms:modified xsi:type="dcterms:W3CDTF">2026-08-25T09:30:44Z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