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6" windowWidth="15276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M11" i="23"/>
  <c r="M12"/>
  <c r="M13"/>
  <c r="K11"/>
  <c r="K12"/>
  <c r="K13"/>
  <c r="J11"/>
  <c r="J12"/>
  <c r="J13"/>
  <c r="H11"/>
  <c r="H12"/>
  <c r="H13"/>
  <c r="L11" l="1"/>
  <c r="L12"/>
  <c r="L13"/>
  <c r="M10"/>
  <c r="H10"/>
  <c r="J10"/>
  <c r="K10"/>
  <c r="M14" l="1"/>
  <c r="L10"/>
</calcChain>
</file>

<file path=xl/sharedStrings.xml><?xml version="1.0" encoding="utf-8"?>
<sst xmlns="http://schemas.openxmlformats.org/spreadsheetml/2006/main" count="34" uniqueCount="32">
  <si>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</si>
  <si>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</si>
  <si>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</si>
  <si>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</si>
  <si>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</si>
  <si>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</si>
  <si>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</si>
  <si>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</si>
  <si>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</si>
  <si>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</si>
  <si>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</si>
  <si>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</si>
  <si>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</si>
  <si>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</si>
  <si>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</si>
  <si>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</si>
  <si>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</si>
  <si>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</si>
  <si>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</si>
  <si>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Обоснование начальной (максимальной) цены контракта (НМЦК) на поставку материалов для строительства хмелевой плантации .</t>
  </si>
  <si>
    <t>Зажим натяжной (большой) ЗНхб 7,1</t>
  </si>
  <si>
    <t>Зажим соединительный (счалка) ЗСЧ 7,1</t>
  </si>
  <si>
    <t>Зажим натяжной (малый) ЗНхм 3,2</t>
  </si>
  <si>
    <t>АГРОпроволока, 3,20</t>
  </si>
  <si>
    <t>шт</t>
  </si>
  <si>
    <t>м</t>
  </si>
  <si>
    <t>48</t>
  </si>
  <si>
    <t>НМЦК составлена по наименьшему ценовому предложению</t>
  </si>
  <si>
    <t>"23" июля 2026г.</t>
  </si>
  <si>
    <t>70</t>
  </si>
  <si>
    <t>20</t>
  </si>
  <si>
    <t>300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</si>
</sst>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0" fontId="8" fillId="0" borderId="0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22"/>
  <sheetViews>
    <sheetView tabSelected="1" topLeftCell="A7" zoomScale="70" zoomScaleNormal="70" zoomScaleSheetLayoutView="70" workbookViewId="0">
      <selection activeCell="E13" sqref="E13"/>
    </sheetView>
  </sheetViews>
  <sheetFormatPr defaultColWidth="9.109375" defaultRowHeight="15.6"/>
  <cols>
    <col min="1" max="1" width="7.109375" style="3" customWidth="1"/>
    <col min="2" max="2" width="37.6640625" style="10" customWidth="1"/>
    <col min="3" max="3" width="17.6640625" style="3" customWidth="1"/>
    <col min="4" max="4" width="12.6640625" style="3" customWidth="1"/>
    <col min="5" max="7" width="22.6640625" style="3" customWidth="1"/>
    <col min="8" max="8" width="14.44140625" style="3" customWidth="1"/>
    <col min="9" max="9" width="17.6640625" style="3" customWidth="1"/>
    <col min="10" max="10" width="15.33203125" style="3" customWidth="1"/>
    <col min="11" max="11" width="18.5546875" style="3" customWidth="1"/>
    <col min="12" max="12" width="16.88671875" style="3" customWidth="1"/>
    <col min="13" max="13" width="20.33203125" style="3" customWidth="1"/>
    <col min="14" max="16384" width="9.109375" style="3"/>
  </cols>
  <sheetData>
    <row r="1" spans="1:17" ht="43.5" customHeight="1">
      <c r="I1" s="27"/>
      <c r="J1" s="27"/>
      <c r="K1" s="27"/>
      <c r="L1" s="27"/>
      <c r="M1" s="27"/>
    </row>
    <row r="2" spans="1:17" ht="27" customHeight="1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32" t="s">
        <v>14</v>
      </c>
      <c r="B5" s="32"/>
      <c r="C5" s="32"/>
      <c r="D5" s="32"/>
      <c r="E5" s="32"/>
      <c r="F5" s="33" t="s">
        <v>5</v>
      </c>
      <c r="G5" s="33"/>
      <c r="H5" s="33"/>
      <c r="I5" s="33"/>
      <c r="J5" s="33"/>
      <c r="K5" s="33"/>
      <c r="L5" s="33"/>
      <c r="M5" s="33"/>
    </row>
    <row r="6" spans="1:17" ht="36.75" customHeight="1">
      <c r="A6" s="32" t="s">
        <v>8</v>
      </c>
      <c r="B6" s="32"/>
      <c r="C6" s="32"/>
      <c r="D6" s="32"/>
      <c r="E6" s="32"/>
      <c r="F6" s="33" t="s">
        <v>13</v>
      </c>
      <c r="G6" s="33"/>
      <c r="H6" s="33"/>
      <c r="I6" s="33"/>
      <c r="J6" s="33"/>
      <c r="K6" s="33"/>
      <c r="L6" s="33"/>
      <c r="M6" s="33"/>
    </row>
    <row r="8" spans="1:17" ht="36" customHeight="1">
      <c r="A8" s="28" t="s">
        <v>0</v>
      </c>
      <c r="B8" s="29" t="s">
        <v>3</v>
      </c>
      <c r="C8" s="29" t="s">
        <v>11</v>
      </c>
      <c r="D8" s="29" t="s">
        <v>12</v>
      </c>
      <c r="E8" s="29" t="s">
        <v>9</v>
      </c>
      <c r="F8" s="29"/>
      <c r="G8" s="29"/>
      <c r="H8" s="29"/>
      <c r="I8" s="29" t="s">
        <v>4</v>
      </c>
      <c r="J8" s="30" t="s">
        <v>2</v>
      </c>
      <c r="K8" s="30"/>
      <c r="L8" s="30"/>
      <c r="M8" s="35" t="s">
        <v>15</v>
      </c>
      <c r="Q8" s="4"/>
    </row>
    <row r="9" spans="1:17" ht="124.5" customHeight="1">
      <c r="A9" s="28"/>
      <c r="B9" s="29"/>
      <c r="C9" s="29"/>
      <c r="D9" s="29"/>
      <c r="E9" s="22" t="s">
        <v>16</v>
      </c>
      <c r="F9" s="22" t="s">
        <v>17</v>
      </c>
      <c r="G9" s="22" t="s">
        <v>18</v>
      </c>
      <c r="H9" s="21"/>
      <c r="I9" s="29"/>
      <c r="J9" s="13" t="s">
        <v>10</v>
      </c>
      <c r="K9" s="14" t="s">
        <v>1</v>
      </c>
      <c r="L9" s="14" t="s">
        <v>7</v>
      </c>
      <c r="M9" s="35"/>
    </row>
    <row r="10" spans="1:17" ht="36.75" customHeight="1">
      <c r="A10" s="21">
        <v>1</v>
      </c>
      <c r="B10" s="37" t="s">
        <v>20</v>
      </c>
      <c r="C10" s="15" t="s">
        <v>24</v>
      </c>
      <c r="D10" s="20" t="s">
        <v>29</v>
      </c>
      <c r="E10" s="25">
        <v>398.81</v>
      </c>
      <c r="F10" s="17">
        <v>450</v>
      </c>
      <c r="G10" s="17">
        <v>441</v>
      </c>
      <c r="H10" s="23">
        <f>SUM(E10:G10)</f>
        <v>1289.81</v>
      </c>
      <c r="I10" s="15">
        <v>3</v>
      </c>
      <c r="J10" s="18">
        <f t="shared" ref="J10:J13" si="0">AVERAGE(E10:G10)</f>
        <v>429.94</v>
      </c>
      <c r="K10" s="18">
        <f t="shared" ref="K10:K13" si="1">STDEV(E10:G10)</f>
        <v>27.33</v>
      </c>
      <c r="L10" s="19">
        <f t="shared" ref="L10:L13" si="2">K10/J10</f>
        <v>6.3600000000000004E-2</v>
      </c>
      <c r="M10" s="16">
        <f>D10*E10</f>
        <v>27916.7</v>
      </c>
    </row>
    <row r="11" spans="1:17" ht="36.75" customHeight="1">
      <c r="A11" s="21">
        <v>2</v>
      </c>
      <c r="B11" s="37" t="s">
        <v>21</v>
      </c>
      <c r="C11" s="15" t="s">
        <v>24</v>
      </c>
      <c r="D11" s="20" t="s">
        <v>26</v>
      </c>
      <c r="E11" s="25">
        <v>28.12</v>
      </c>
      <c r="F11" s="17">
        <v>37</v>
      </c>
      <c r="G11" s="17">
        <v>38</v>
      </c>
      <c r="H11" s="23">
        <f t="shared" ref="H11:H13" si="3">SUM(E11:G11)</f>
        <v>103.12</v>
      </c>
      <c r="I11" s="15">
        <v>3</v>
      </c>
      <c r="J11" s="18">
        <f t="shared" si="0"/>
        <v>34.369999999999997</v>
      </c>
      <c r="K11" s="18">
        <f t="shared" si="1"/>
        <v>5.44</v>
      </c>
      <c r="L11" s="19">
        <f t="shared" si="2"/>
        <v>0.1583</v>
      </c>
      <c r="M11" s="16">
        <f t="shared" ref="M11:M13" si="4">D11*E11</f>
        <v>1349.76</v>
      </c>
    </row>
    <row r="12" spans="1:17" ht="36.75" customHeight="1">
      <c r="A12" s="21">
        <v>3</v>
      </c>
      <c r="B12" s="37" t="s">
        <v>22</v>
      </c>
      <c r="C12" s="15" t="s">
        <v>24</v>
      </c>
      <c r="D12" s="20" t="s">
        <v>30</v>
      </c>
      <c r="E12" s="25">
        <v>97.92</v>
      </c>
      <c r="F12" s="17">
        <v>110</v>
      </c>
      <c r="G12" s="17">
        <v>108</v>
      </c>
      <c r="H12" s="23">
        <f t="shared" si="3"/>
        <v>315.92</v>
      </c>
      <c r="I12" s="15">
        <v>3</v>
      </c>
      <c r="J12" s="18">
        <f t="shared" si="0"/>
        <v>105.31</v>
      </c>
      <c r="K12" s="18">
        <f t="shared" si="1"/>
        <v>6.47</v>
      </c>
      <c r="L12" s="19">
        <f t="shared" si="2"/>
        <v>6.1400000000000003E-2</v>
      </c>
      <c r="M12" s="16">
        <f t="shared" si="4"/>
        <v>1958.4</v>
      </c>
    </row>
    <row r="13" spans="1:17" ht="36.75" customHeight="1">
      <c r="A13" s="21">
        <v>4</v>
      </c>
      <c r="B13" s="37" t="s">
        <v>23</v>
      </c>
      <c r="C13" s="15" t="s">
        <v>25</v>
      </c>
      <c r="D13" s="20" t="s">
        <v>31</v>
      </c>
      <c r="E13" s="25">
        <v>12.71</v>
      </c>
      <c r="F13" s="17">
        <v>14.8</v>
      </c>
      <c r="G13" s="17">
        <v>15</v>
      </c>
      <c r="H13" s="23">
        <f t="shared" si="3"/>
        <v>42.51</v>
      </c>
      <c r="I13" s="15">
        <v>3</v>
      </c>
      <c r="J13" s="18">
        <f t="shared" si="0"/>
        <v>14.17</v>
      </c>
      <c r="K13" s="18">
        <f t="shared" si="1"/>
        <v>1.27</v>
      </c>
      <c r="L13" s="19">
        <f t="shared" si="2"/>
        <v>8.9599999999999999E-2</v>
      </c>
      <c r="M13" s="16">
        <f t="shared" si="4"/>
        <v>3813</v>
      </c>
    </row>
    <row r="14" spans="1:17" ht="28.5" customHeight="1">
      <c r="A14" s="28" t="s">
        <v>6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4">
        <f>SUM(M10:M13)</f>
        <v>35037.86</v>
      </c>
    </row>
    <row r="15" spans="1:17">
      <c r="A15" s="4"/>
      <c r="D15" s="4"/>
      <c r="E15" s="4"/>
      <c r="F15" s="4"/>
      <c r="G15" s="4"/>
      <c r="H15" s="4"/>
      <c r="I15" s="4"/>
      <c r="J15" s="5"/>
      <c r="K15" s="4"/>
      <c r="L15" s="4"/>
      <c r="M15" s="12"/>
    </row>
    <row r="16" spans="1:17" ht="21.6" customHeight="1">
      <c r="A16" s="4"/>
      <c r="B16" s="36" t="s">
        <v>27</v>
      </c>
      <c r="C16" s="36"/>
      <c r="D16" s="36"/>
      <c r="E16" s="36"/>
      <c r="F16" s="4"/>
      <c r="G16" s="4"/>
      <c r="H16" s="4"/>
      <c r="I16" s="4"/>
      <c r="J16" s="5"/>
      <c r="K16" s="4"/>
      <c r="L16" s="4"/>
      <c r="M16" s="12"/>
    </row>
    <row r="17" spans="1:14">
      <c r="A17" s="4"/>
      <c r="D17" s="4"/>
      <c r="E17" s="4"/>
      <c r="F17" s="4"/>
      <c r="G17" s="4"/>
      <c r="H17" s="4"/>
      <c r="I17" s="4"/>
      <c r="J17" s="5"/>
      <c r="K17" s="4"/>
      <c r="L17" s="4"/>
      <c r="M17" s="12"/>
    </row>
    <row r="18" spans="1:14">
      <c r="B18" s="26" t="s">
        <v>28</v>
      </c>
      <c r="E18" s="6"/>
      <c r="K18" s="34"/>
      <c r="L18" s="34"/>
      <c r="M18" s="34"/>
      <c r="N18" s="6"/>
    </row>
    <row r="19" spans="1:14">
      <c r="E19" s="6"/>
      <c r="F19" s="6"/>
      <c r="G19" s="6"/>
      <c r="L19" s="7"/>
      <c r="M19" s="2"/>
    </row>
    <row r="20" spans="1:14">
      <c r="J20" s="8"/>
      <c r="L20" s="9"/>
      <c r="M20" s="9"/>
    </row>
    <row r="21" spans="1:14">
      <c r="J21" s="8"/>
    </row>
    <row r="22" spans="1:14">
      <c r="J22" s="8"/>
      <c r="M22" s="6"/>
    </row>
  </sheetData>
  <mergeCells count="17">
    <mergeCell ref="K18:M18"/>
    <mergeCell ref="C8:C9"/>
    <mergeCell ref="D8:D9"/>
    <mergeCell ref="M8:M9"/>
    <mergeCell ref="A14:L14"/>
    <mergeCell ref="B16:E16"/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</mergeCells>
  <pageMargins left="0.31496062992125984" right="0.15748031496062992" top="0.23622047244094491" bottom="0.23622047244094491" header="0.19685039370078741" footer="0"/>
  <pageSetup paperSize="9" scale="58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smto</cp:lastModifiedBy>
  <cp:lastPrinted>2026-06-19T11:06:02Z</cp:lastPrinted>
  <dcterms:created xsi:type="dcterms:W3CDTF">2011-08-15T06:57:36Z</dcterms:created>
  <dcterms:modified xsi:type="dcterms:W3CDTF">2026-07-23T09:08:12Z</dcterms:modified>
</cp:coreProperties>
</file>