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L10" i="1" s="1"/>
  <c r="J10" i="1"/>
  <c r="K11" i="1" l="1"/>
  <c r="L11" i="1" s="1"/>
  <c r="M13" i="1" s="1"/>
  <c r="J11" i="1"/>
  <c r="L12" i="1" l="1"/>
</calcChain>
</file>

<file path=xl/sharedStrings.xml><?xml version="1.0" encoding="utf-8"?>
<sst xmlns="http://schemas.openxmlformats.org/spreadsheetml/2006/main" count="31" uniqueCount="29">
  <si>
    <t>ОБОСНОВАНИЕ НАЧАЛЬНОЙ (МАКСИМАЛЬНОЙ) ЦЕНЫ  КОНТРАКТА</t>
  </si>
  <si>
    <t>Используемый метод определения начальной (максимальной) цены контракта: метод сопоставления рыночных цен</t>
  </si>
  <si>
    <t>Обоснование выбранного метода обоснования начальной (максимальной) цены контракта: метод сопоставимых рыночных цен (анализа рынка) является приоритетным для определения  и обоснования начальной (максимальной) цены контракта</t>
  </si>
  <si>
    <t>№ п/п</t>
  </si>
  <si>
    <t>Объект закупки</t>
  </si>
  <si>
    <t>Ед. изм.</t>
  </si>
  <si>
    <t>Количество</t>
  </si>
  <si>
    <t>Основные характеристики объекта закупки</t>
  </si>
  <si>
    <t>Количество источников ценовой информации</t>
  </si>
  <si>
    <t>Цены поставщиков (исполнителей, подрядчиков), рублей</t>
  </si>
  <si>
    <t>Коэффициент вариации</t>
  </si>
  <si>
    <t>Средняя цена за усл.ед., руб.</t>
  </si>
  <si>
    <t>Расчет начальной (максимальной) цены по позиции*</t>
  </si>
  <si>
    <t>Максимальная цена контракта, руб.</t>
  </si>
  <si>
    <t>* Расчет начальной (максимальной) цены по позиции производится по формуле:</t>
  </si>
  <si>
    <t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 - цена единицы товара, работ и услуг</t>
  </si>
  <si>
    <t>В качестве начальной цены может быть использована средняя цена, либо ниже средней.</t>
  </si>
  <si>
    <t>усл.ед.</t>
  </si>
  <si>
    <t xml:space="preserve"> содержащуюся  в рекламе, прайс-листах (ч.18 ст.22 44-ФЗ).  </t>
  </si>
  <si>
    <t>Наименьшая цена контракта, руб.</t>
  </si>
  <si>
    <t>Дата подготовки обоснования начальной (максимальной) цены контракта:  20.07.2026 г.</t>
  </si>
  <si>
    <t xml:space="preserve">Услуги по предоставлению неисключительного права на использование ПО                                                           (ОКПД2:  58.29.50.000 ) </t>
  </si>
  <si>
    <t>ПОLBW-AC-12M-2-B3, неисключительное право на использование ПО Dr.Web Server Security Suite
Срок оказания услуг - 12 месяцев с момента подписания договора. Конкретные характеристи оказания услуг указаны в Техническом задании.</t>
  </si>
  <si>
    <t>ПО LBW-BC-12M-28-B3, неисключительное право на использование ПО Dr.Web Desktop Security Suite. Срок оказания услуг - 12 месяцев с момента подписания договора. Конкретные характеристи оказания услуг указаны в Техническом задании.</t>
  </si>
  <si>
    <t>КП № 1                                      (исх. б/н  от 14.07.2026)</t>
  </si>
  <si>
    <t>КП № 2                                      (исх. № 1333  от 14.07.2026)</t>
  </si>
  <si>
    <t>Кп  № 3  (исх.№ 4401/2026 от 15.07.2026)</t>
  </si>
  <si>
    <t xml:space="preserve">Услуги по предоставлению простой (неисключительной) лицензии на право использования (воспроизведения) программного продукта  Dr.Web </t>
  </si>
  <si>
    <t xml:space="preserve">      Для определения цены контракта использовалась общедоступная информация о рыночных ценах на оказание услуг по предоставлению простой (неисключительной) лицензии на право использования (воспроизведения) программного продукта Dr.Web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</si>
</sst>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Fill="1"/>
    <xf numFmtId="0" fontId="2" fillId="0" borderId="0" xfId="0" applyNumberFormat="1" applyFont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10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16</xdr:row>
      <xdr:rowOff>57151</xdr:rowOff>
    </xdr:from>
    <xdr:to>
      <xdr:col>4</xdr:col>
      <xdr:colOff>476250</xdr:colOff>
      <xdr:row>17</xdr:row>
      <xdr:rowOff>209551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591176"/>
          <a:ext cx="2047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13" workbookViewId="0">
      <selection activeCell="E33" sqref="E33"/>
    </sheetView>
  </sheetViews>
  <sheetFormatPr defaultRowHeight="15" x14ac:dyDescent="0.25"/>
  <cols>
    <col min="1" max="1" width="5.42578125" customWidth="1"/>
    <col min="2" max="2" width="21.140625" customWidth="1"/>
    <col min="3" max="3" width="8" customWidth="1"/>
    <col min="4" max="4" width="6.85546875" customWidth="1"/>
    <col min="5" max="5" width="46.85546875" customWidth="1"/>
    <col min="6" max="6" width="8.42578125" customWidth="1"/>
    <col min="7" max="7" width="8.140625" customWidth="1"/>
    <col min="9" max="9" width="7.7109375" customWidth="1"/>
    <col min="10" max="10" width="8.5703125" customWidth="1"/>
    <col min="12" max="12" width="8.85546875" customWidth="1"/>
    <col min="13" max="13" width="9.140625" hidden="1" customWidth="1"/>
  </cols>
  <sheetData>
    <row r="1" spans="1:13" ht="15.7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3" ht="35.25" customHeight="1" x14ac:dyDescent="0.25">
      <c r="A2" s="28" t="s">
        <v>27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3" ht="15.75" x14ac:dyDescent="0.25">
      <c r="A3" s="1"/>
      <c r="B3" s="1"/>
      <c r="C3" s="1"/>
      <c r="D3" s="1"/>
      <c r="E3" s="1"/>
      <c r="F3" s="1"/>
      <c r="G3" s="2"/>
      <c r="H3" s="2"/>
      <c r="I3" s="2"/>
      <c r="J3" s="1"/>
      <c r="K3" s="1"/>
      <c r="L3" s="1"/>
    </row>
    <row r="4" spans="1:13" ht="15.75" x14ac:dyDescent="0.25">
      <c r="A4" s="29" t="s">
        <v>20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3" ht="20.25" customHeight="1" x14ac:dyDescent="0.25">
      <c r="A5" s="30" t="s">
        <v>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3" ht="49.5" customHeight="1" x14ac:dyDescent="0.25">
      <c r="A6" s="30" t="s">
        <v>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3" ht="37.5" customHeight="1" x14ac:dyDescent="0.25">
      <c r="A7" s="39" t="s">
        <v>3</v>
      </c>
      <c r="B7" s="39" t="s">
        <v>4</v>
      </c>
      <c r="C7" s="40" t="s">
        <v>5</v>
      </c>
      <c r="D7" s="25" t="s">
        <v>6</v>
      </c>
      <c r="E7" s="39" t="s">
        <v>7</v>
      </c>
      <c r="F7" s="25" t="s">
        <v>8</v>
      </c>
      <c r="G7" s="22" t="s">
        <v>9</v>
      </c>
      <c r="H7" s="23"/>
      <c r="I7" s="23"/>
      <c r="J7" s="24" t="s">
        <v>10</v>
      </c>
      <c r="K7" s="25" t="s">
        <v>11</v>
      </c>
      <c r="L7" s="24" t="s">
        <v>12</v>
      </c>
    </row>
    <row r="8" spans="1:13" ht="111" customHeight="1" x14ac:dyDescent="0.25">
      <c r="A8" s="39"/>
      <c r="B8" s="39"/>
      <c r="C8" s="41"/>
      <c r="D8" s="42"/>
      <c r="E8" s="39"/>
      <c r="F8" s="42"/>
      <c r="G8" s="3" t="s">
        <v>24</v>
      </c>
      <c r="H8" s="3" t="s">
        <v>25</v>
      </c>
      <c r="I8" s="3" t="s">
        <v>26</v>
      </c>
      <c r="J8" s="24"/>
      <c r="K8" s="26"/>
      <c r="L8" s="24"/>
    </row>
    <row r="9" spans="1:13" ht="15.75" x14ac:dyDescent="0.25">
      <c r="A9" s="4">
        <v>1</v>
      </c>
      <c r="B9" s="5">
        <v>2</v>
      </c>
      <c r="C9" s="4">
        <v>3</v>
      </c>
      <c r="D9" s="5">
        <v>4</v>
      </c>
      <c r="E9" s="4">
        <v>5</v>
      </c>
      <c r="F9" s="5">
        <v>6</v>
      </c>
      <c r="G9" s="6">
        <v>7</v>
      </c>
      <c r="H9" s="7">
        <v>8</v>
      </c>
      <c r="I9" s="7">
        <v>9</v>
      </c>
      <c r="J9" s="5">
        <v>10</v>
      </c>
      <c r="K9" s="5">
        <v>11</v>
      </c>
      <c r="L9" s="4">
        <v>12</v>
      </c>
    </row>
    <row r="10" spans="1:13" ht="79.5" customHeight="1" x14ac:dyDescent="0.25">
      <c r="A10" s="4"/>
      <c r="B10" s="9" t="s">
        <v>21</v>
      </c>
      <c r="C10" s="10" t="s">
        <v>17</v>
      </c>
      <c r="D10" s="11">
        <v>1</v>
      </c>
      <c r="E10" s="15" t="s">
        <v>23</v>
      </c>
      <c r="F10" s="19">
        <v>3</v>
      </c>
      <c r="G10" s="20">
        <v>31256.52</v>
      </c>
      <c r="H10" s="20">
        <v>31256.52</v>
      </c>
      <c r="I10" s="20">
        <v>31256.52</v>
      </c>
      <c r="J10" s="16">
        <f>STDEVA(G10:I10)/(SUM(G10:I10)/COUNTIF(G10:I10,"&gt;0"))</f>
        <v>0</v>
      </c>
      <c r="K10" s="17">
        <f>ROUND((G10+H10+I10)/F10,2)</f>
        <v>31256.52</v>
      </c>
      <c r="L10" s="18">
        <f>K10*D10</f>
        <v>31256.52</v>
      </c>
    </row>
    <row r="11" spans="1:13" ht="93.75" customHeight="1" x14ac:dyDescent="0.25">
      <c r="A11" s="8">
        <v>1</v>
      </c>
      <c r="B11" s="9" t="s">
        <v>21</v>
      </c>
      <c r="C11" s="10" t="s">
        <v>17</v>
      </c>
      <c r="D11" s="11">
        <v>1</v>
      </c>
      <c r="E11" s="15" t="s">
        <v>22</v>
      </c>
      <c r="F11" s="10">
        <v>3</v>
      </c>
      <c r="G11" s="19">
        <v>5850</v>
      </c>
      <c r="H11" s="19">
        <v>5850</v>
      </c>
      <c r="I11" s="19">
        <v>5850</v>
      </c>
      <c r="J11" s="16">
        <f>STDEVA(G11:I11)/(SUM(G11:I11)/COUNTIF(G11:I11,"&gt;0"))</f>
        <v>0</v>
      </c>
      <c r="K11" s="17">
        <f>ROUND((G11+H11+I11)/F11,2)</f>
        <v>5850</v>
      </c>
      <c r="L11" s="18">
        <f>K11*D11</f>
        <v>5850</v>
      </c>
    </row>
    <row r="12" spans="1:13" ht="15.75" customHeight="1" x14ac:dyDescent="0.25">
      <c r="A12" s="36" t="s">
        <v>13</v>
      </c>
      <c r="B12" s="37"/>
      <c r="C12" s="37"/>
      <c r="D12" s="37"/>
      <c r="E12" s="37"/>
      <c r="F12" s="37"/>
      <c r="G12" s="37"/>
      <c r="H12" s="37"/>
      <c r="I12" s="37"/>
      <c r="J12" s="37"/>
      <c r="K12" s="38"/>
      <c r="L12" s="21">
        <f>L11+L10</f>
        <v>37106.520000000004</v>
      </c>
    </row>
    <row r="13" spans="1:13" ht="16.5" customHeight="1" x14ac:dyDescent="0.25">
      <c r="A13" s="36" t="s">
        <v>19</v>
      </c>
      <c r="B13" s="37"/>
      <c r="C13" s="37"/>
      <c r="D13" s="37"/>
      <c r="E13" s="37"/>
      <c r="F13" s="37"/>
      <c r="G13" s="37"/>
      <c r="H13" s="37"/>
      <c r="I13" s="37"/>
      <c r="J13" s="37"/>
      <c r="K13" s="38"/>
      <c r="L13" s="21">
        <v>37850</v>
      </c>
      <c r="M13" s="18">
        <f>L10+L11</f>
        <v>37106.520000000004</v>
      </c>
    </row>
    <row r="15" spans="1:13" ht="15.75" x14ac:dyDescent="0.25">
      <c r="A15" s="12" t="s">
        <v>14</v>
      </c>
      <c r="B15" s="12"/>
      <c r="H15" s="13"/>
      <c r="I15" s="13"/>
      <c r="J15" s="13"/>
      <c r="K15" s="13"/>
    </row>
    <row r="16" spans="1:13" x14ac:dyDescent="0.25">
      <c r="H16" s="13"/>
      <c r="I16" s="13"/>
      <c r="J16" s="13"/>
      <c r="K16" s="13"/>
    </row>
    <row r="17" spans="1:15" x14ac:dyDescent="0.25">
      <c r="B17" s="33"/>
      <c r="C17" s="33"/>
      <c r="D17" s="33"/>
      <c r="H17" s="13"/>
      <c r="I17" s="13"/>
      <c r="J17" s="13"/>
      <c r="K17" s="13"/>
    </row>
    <row r="18" spans="1:15" ht="26.25" customHeight="1" x14ac:dyDescent="0.25">
      <c r="B18" s="33"/>
      <c r="C18" s="33"/>
      <c r="D18" s="33"/>
      <c r="H18" s="13"/>
      <c r="I18" s="13"/>
      <c r="J18" s="13"/>
      <c r="K18" s="13"/>
    </row>
    <row r="19" spans="1:15" ht="97.5" customHeight="1" x14ac:dyDescent="0.25">
      <c r="A19" s="31" t="s">
        <v>15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1:15" x14ac:dyDescent="0.25">
      <c r="H20" s="13"/>
      <c r="I20" s="13"/>
      <c r="J20" s="13"/>
      <c r="K20" s="13"/>
    </row>
    <row r="21" spans="1:15" ht="36" customHeight="1" x14ac:dyDescent="0.25">
      <c r="A21" s="30" t="s">
        <v>28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</row>
    <row r="22" spans="1:15" ht="15.75" x14ac:dyDescent="0.25">
      <c r="A22" s="34" t="s">
        <v>18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ht="17.25" customHeight="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14"/>
      <c r="N23" s="14"/>
      <c r="O23" s="14"/>
    </row>
    <row r="24" spans="1:15" ht="15.75" x14ac:dyDescent="0.25">
      <c r="A24" s="35" t="s">
        <v>16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12"/>
      <c r="N24" s="12"/>
      <c r="O24" s="12"/>
    </row>
    <row r="25" spans="1:15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5.75" x14ac:dyDescent="0.25">
      <c r="A26" s="31"/>
      <c r="B26" s="31"/>
      <c r="C26" s="3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 count="24">
    <mergeCell ref="A13:K13"/>
    <mergeCell ref="A12:K12"/>
    <mergeCell ref="A7:A8"/>
    <mergeCell ref="B7:B8"/>
    <mergeCell ref="C7:C8"/>
    <mergeCell ref="D7:D8"/>
    <mergeCell ref="E7:E8"/>
    <mergeCell ref="F7:F8"/>
    <mergeCell ref="A26:C26"/>
    <mergeCell ref="A23:L23"/>
    <mergeCell ref="B17:D18"/>
    <mergeCell ref="A19:O19"/>
    <mergeCell ref="A21:O21"/>
    <mergeCell ref="A22:O22"/>
    <mergeCell ref="A24:L24"/>
    <mergeCell ref="G7:I7"/>
    <mergeCell ref="J7:J8"/>
    <mergeCell ref="K7:K8"/>
    <mergeCell ref="A1:L1"/>
    <mergeCell ref="A2:L2"/>
    <mergeCell ref="A4:L4"/>
    <mergeCell ref="A5:L5"/>
    <mergeCell ref="A6:L6"/>
    <mergeCell ref="L7:L8"/>
  </mergeCells>
  <pageMargins left="0.51181102362204722" right="0.31496062992125984" top="0.94488188976377963" bottom="0.9448818897637796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2026-07-20T06:04:27Z</dcterms:modified>
</cp:coreProperties>
</file>