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КБиХО\Desktop\09. ГОСУДАРСТВЕННЫЕ КОНТРАКТЫ\Государственные контракты 2021\ГОС Контракты 2026\ГК Стройматериалы остаток пункт 4  29 450,т.р дверь пластиковая\"/>
    </mc:Choice>
  </mc:AlternateContent>
  <xr:revisionPtr revIDLastSave="0" documentId="13_ncr:1_{4B502734-F7B6-48B3-BE18-00A9709086D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Расчет цены" sheetId="2" r:id="rId1"/>
  </sheets>
  <definedNames>
    <definedName name="OLE_LINK1" localSheetId="0">'Расчет цены'!#REF!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6" i="2" l="1"/>
  <c r="M5" i="2" l="1"/>
  <c r="N5" i="2" s="1"/>
  <c r="K5" i="2"/>
  <c r="L5" i="2" s="1"/>
  <c r="H5" i="2"/>
  <c r="I5" i="2" s="1"/>
  <c r="J5" i="2" s="1"/>
  <c r="H7" i="2" l="1"/>
</calcChain>
</file>

<file path=xl/sharedStrings.xml><?xml version="1.0" encoding="utf-8"?>
<sst xmlns="http://schemas.openxmlformats.org/spreadsheetml/2006/main" count="27" uniqueCount="27">
  <si>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</si>
  <si>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</si>
  <si>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</si>
  <si>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</si>
  <si>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</si>
  <si>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</si>
  <si>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</si>
  <si>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</si>
  <si>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</si>
  <si>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рублей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</si>
  <si>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</si>
  <si>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</si>
  <si>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Н(М)ЦК, ЦКЕП, определяемая методом сопоставимых рыночных цен (анализа рынка)*</t>
  </si>
  <si>
    <t>Рассчет Н(М)ЦК, ЦКЕП произвел: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</si>
  <si>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</si>
  <si>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Оценка однородности совокупности значений выявленных цен, используемых в расчете Н(М)ЦК, ЦКЕП</t>
  </si>
  <si>
    <t>Минимальная цена за единицу товара (руб.)</t>
  </si>
  <si>
    <t>Н(М)ЦК, ЦКЕП контракта  цены за единицу (руб.)</t>
  </si>
  <si>
    <t>ИТОГО  :</t>
  </si>
  <si>
    <t xml:space="preserve">Поставщик №1               </t>
  </si>
  <si>
    <t xml:space="preserve">Поставщик №2                </t>
  </si>
  <si>
    <t xml:space="preserve">Поставщик №3              </t>
  </si>
  <si>
    <t xml:space="preserve"> В результате проведенного расчета Н(М)ЦК, ЦКЕП контракта составила:</t>
  </si>
  <si>
    <t>_______________А.В.Юртаев</t>
  </si>
  <si>
    <t>"___"_________2026г.</t>
  </si>
  <si>
    <t>Дверь пластиковая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</si>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</sst>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9" fillId="0" borderId="0" xfId="0" applyFont="1" applyAlignment="1"/>
    <xf numFmtId="0" fontId="11" fillId="0" borderId="0" xfId="0" applyFont="1" applyBorder="1" applyAlignment="1">
      <alignment horizontal="justify" wrapText="1"/>
    </xf>
    <xf numFmtId="0" fontId="1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2" fillId="0" borderId="0" xfId="0" applyFont="1" applyAlignment="1"/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17" fillId="0" borderId="8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5" fillId="0" borderId="0" xfId="0" applyFont="1" applyBorder="1" applyAlignment="1">
      <alignment vertical="center"/>
    </xf>
    <xf numFmtId="0" fontId="7" fillId="0" borderId="0" xfId="0" applyFont="1" applyAlignment="1">
      <alignment horizontal="left" wrapText="1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4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169" name="Picture 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34750" y="2105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2170" name="Picture 2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306050" y="2076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2171" name="Picture 5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2287250" y="27527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3</xdr:row>
      <xdr:rowOff>1400175</xdr:rowOff>
    </xdr:from>
    <xdr:to>
      <xdr:col>10</xdr:col>
      <xdr:colOff>419100</xdr:colOff>
      <xdr:row>3</xdr:row>
      <xdr:rowOff>1628775</xdr:rowOff>
    </xdr:to>
    <xdr:pic>
      <xdr:nvPicPr>
        <xdr:cNvPr id="2172" name="Picture 6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="67" zoomScaleNormal="67" workbookViewId="0">
      <selection activeCell="N7" sqref="N7"/>
    </sheetView>
  </sheetViews>
  <sheetFormatPr defaultColWidth="9.109375" defaultRowHeight="13.2" x14ac:dyDescent="0.25"/>
  <cols>
    <col min="1" max="1" width="3.109375" style="2" customWidth="1"/>
    <col min="2" max="2" width="37.21875" style="2" customWidth="1"/>
    <col min="3" max="3" width="9.5546875" style="2" customWidth="1"/>
    <col min="4" max="4" width="8.33203125" style="2" customWidth="1"/>
    <col min="5" max="7" width="11.6640625" style="2" customWidth="1"/>
    <col min="8" max="8" width="15.5546875" style="2" customWidth="1"/>
    <col min="9" max="9" width="20.44140625" style="2" customWidth="1"/>
    <col min="10" max="10" width="19.33203125" style="2" customWidth="1"/>
    <col min="11" max="11" width="22.6640625" style="2" customWidth="1"/>
    <col min="12" max="12" width="0" style="2" hidden="1" customWidth="1"/>
    <col min="13" max="13" width="9.109375" style="2"/>
    <col min="14" max="14" width="15.33203125" style="2" customWidth="1"/>
    <col min="15" max="16384" width="9.109375" style="2"/>
  </cols>
  <sheetData>
    <row r="1" spans="1:14" x14ac:dyDescent="0.25">
      <c r="K1" s="47"/>
      <c r="L1" s="48"/>
      <c r="M1" s="48"/>
      <c r="N1" s="48"/>
    </row>
    <row r="2" spans="1:14" ht="39" customHeight="1" x14ac:dyDescent="0.25">
      <c r="A2" s="49" t="s">
        <v>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39" customHeight="1" x14ac:dyDescent="0.25">
      <c r="A3" s="50" t="s">
        <v>0</v>
      </c>
      <c r="B3" s="51" t="s">
        <v>2</v>
      </c>
      <c r="C3" s="50" t="s">
        <v>1</v>
      </c>
      <c r="D3" s="50" t="s">
        <v>3</v>
      </c>
      <c r="E3" s="53" t="s">
        <v>4</v>
      </c>
      <c r="F3" s="53"/>
      <c r="G3" s="53"/>
      <c r="H3" s="54" t="s">
        <v>15</v>
      </c>
      <c r="I3" s="54"/>
      <c r="J3" s="54"/>
      <c r="K3" s="39" t="s">
        <v>12</v>
      </c>
      <c r="L3" s="39"/>
      <c r="M3" s="39"/>
      <c r="N3" s="39"/>
    </row>
    <row r="4" spans="1:14" ht="159" customHeight="1" thickBot="1" x14ac:dyDescent="0.3">
      <c r="A4" s="50"/>
      <c r="B4" s="52"/>
      <c r="C4" s="50"/>
      <c r="D4" s="50"/>
      <c r="E4" s="32" t="s">
        <v>19</v>
      </c>
      <c r="F4" s="32" t="s">
        <v>20</v>
      </c>
      <c r="G4" s="32" t="s">
        <v>21</v>
      </c>
      <c r="H4" s="24" t="s">
        <v>7</v>
      </c>
      <c r="I4" s="24" t="s">
        <v>5</v>
      </c>
      <c r="J4" s="3" t="s">
        <v>6</v>
      </c>
      <c r="K4" s="9" t="s">
        <v>10</v>
      </c>
      <c r="L4" s="8" t="s">
        <v>8</v>
      </c>
      <c r="M4" s="8" t="s">
        <v>16</v>
      </c>
      <c r="N4" s="8" t="s">
        <v>17</v>
      </c>
    </row>
    <row r="5" spans="1:14" ht="43.8" customHeight="1" thickBot="1" x14ac:dyDescent="0.3">
      <c r="A5" s="34">
        <v>1</v>
      </c>
      <c r="B5" s="36" t="s">
        <v>25</v>
      </c>
      <c r="C5" s="33" t="s">
        <v>26</v>
      </c>
      <c r="D5" s="37">
        <v>1</v>
      </c>
      <c r="E5" s="35">
        <v>29450</v>
      </c>
      <c r="F5" s="35">
        <v>30000</v>
      </c>
      <c r="G5" s="35">
        <v>31000</v>
      </c>
      <c r="H5" s="7">
        <f>AVERAGE(E5:G5)</f>
        <v>30150</v>
      </c>
      <c r="I5" s="4">
        <f>SQRT(((SUM((POWER(E5-H5,2)),(POWER(F5-H5,2)),(POWER(G5-H5,2)))/(COLUMNS(E5:G5)-1))))</f>
        <v>785.81168227508556</v>
      </c>
      <c r="J5" s="4">
        <f>I5/H5*100</f>
        <v>2.6063405713933183</v>
      </c>
      <c r="K5" s="6">
        <f>((D5/3)*(SUM(E5:G5)))</f>
        <v>30150</v>
      </c>
      <c r="L5" s="5">
        <f>K5/D5</f>
        <v>30150</v>
      </c>
      <c r="M5" s="6">
        <f>MIN(E5,F5,G5)</f>
        <v>29450</v>
      </c>
      <c r="N5" s="6">
        <f t="shared" ref="N5" si="0">M5*D5</f>
        <v>29450</v>
      </c>
    </row>
    <row r="6" spans="1:14" ht="33" customHeight="1" x14ac:dyDescent="0.25">
      <c r="A6" s="27"/>
      <c r="B6" s="18"/>
      <c r="C6" s="19"/>
      <c r="D6" s="28"/>
      <c r="E6" s="29"/>
      <c r="F6" s="29"/>
      <c r="G6" s="29"/>
      <c r="H6" s="20"/>
      <c r="I6" s="30"/>
      <c r="J6" s="30"/>
      <c r="K6" s="42" t="s">
        <v>18</v>
      </c>
      <c r="L6" s="42"/>
      <c r="M6" s="43"/>
      <c r="N6" s="31">
        <f>N5</f>
        <v>29450</v>
      </c>
    </row>
    <row r="7" spans="1:14" s="1" customFormat="1" ht="48.75" customHeight="1" x14ac:dyDescent="0.3">
      <c r="A7" s="40" t="s">
        <v>22</v>
      </c>
      <c r="B7" s="40"/>
      <c r="C7" s="40"/>
      <c r="D7" s="40"/>
      <c r="E7" s="40"/>
      <c r="F7" s="40"/>
      <c r="G7" s="40"/>
      <c r="H7" s="21">
        <f>N6</f>
        <v>29450</v>
      </c>
      <c r="I7" s="22" t="s">
        <v>9</v>
      </c>
      <c r="J7" s="22"/>
      <c r="K7" s="22"/>
      <c r="L7" s="22"/>
      <c r="M7" s="22"/>
      <c r="N7" s="21"/>
    </row>
    <row r="8" spans="1:14" s="10" customFormat="1" ht="83.25" customHeight="1" x14ac:dyDescent="0.25">
      <c r="A8" s="41" t="s">
        <v>14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4" ht="27" customHeight="1" x14ac:dyDescent="0.3">
      <c r="A9" s="25" t="s">
        <v>13</v>
      </c>
      <c r="B9" s="17"/>
      <c r="C9" s="12"/>
      <c r="D9" s="12"/>
      <c r="E9" s="12"/>
      <c r="F9" s="12"/>
      <c r="G9" s="12"/>
    </row>
    <row r="10" spans="1:14" ht="15.75" customHeight="1" x14ac:dyDescent="0.3">
      <c r="A10" s="26"/>
      <c r="B10" s="26"/>
      <c r="C10" s="26"/>
      <c r="D10" s="13"/>
      <c r="E10" s="14"/>
      <c r="F10" s="15"/>
      <c r="G10" s="23"/>
      <c r="H10" s="11"/>
      <c r="I10" s="11"/>
      <c r="J10" s="11"/>
      <c r="K10" s="11"/>
      <c r="L10" s="11"/>
      <c r="M10" s="11"/>
      <c r="N10" s="11"/>
    </row>
    <row r="11" spans="1:14" s="11" customFormat="1" ht="8.25" customHeight="1" x14ac:dyDescent="0.3">
      <c r="A11" s="44"/>
      <c r="B11" s="44"/>
      <c r="C11" s="44"/>
      <c r="D11" s="44"/>
      <c r="E11" s="44"/>
      <c r="F11" s="15"/>
      <c r="G11" s="16"/>
    </row>
    <row r="12" spans="1:14" s="11" customFormat="1" ht="17.25" customHeight="1" x14ac:dyDescent="0.3">
      <c r="A12" s="44" t="s">
        <v>23</v>
      </c>
      <c r="B12" s="44"/>
      <c r="C12" s="44"/>
      <c r="D12" s="44"/>
      <c r="E12" s="44"/>
      <c r="F12" s="15"/>
      <c r="G12" s="16"/>
    </row>
    <row r="13" spans="1:14" s="11" customFormat="1" ht="27" customHeight="1" x14ac:dyDescent="0.35">
      <c r="A13" s="45" t="s">
        <v>24</v>
      </c>
      <c r="B13" s="46"/>
      <c r="C13" s="46"/>
      <c r="D13" s="46"/>
      <c r="E13" s="46"/>
      <c r="F13" s="12"/>
      <c r="G13" s="12"/>
      <c r="H13" s="2"/>
      <c r="I13" s="2"/>
      <c r="J13" s="2"/>
      <c r="K13" s="2"/>
      <c r="L13" s="2"/>
      <c r="M13" s="2"/>
      <c r="N13" s="2"/>
    </row>
    <row r="14" spans="1:14" ht="27" customHeight="1" x14ac:dyDescent="0.3">
      <c r="A14" s="38"/>
      <c r="B14" s="38"/>
      <c r="C14" s="38"/>
      <c r="D14" s="13"/>
      <c r="E14" s="14"/>
      <c r="F14" s="15"/>
      <c r="G14" s="23"/>
      <c r="H14" s="11"/>
      <c r="I14" s="11"/>
      <c r="J14" s="11"/>
      <c r="K14" s="11"/>
      <c r="L14" s="11"/>
      <c r="M14" s="11"/>
      <c r="N14" s="11"/>
    </row>
    <row r="15" spans="1:14" s="11" customFormat="1" ht="13.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</sheetData>
  <mergeCells count="16">
    <mergeCell ref="K1:N1"/>
    <mergeCell ref="A2:N2"/>
    <mergeCell ref="A3:A4"/>
    <mergeCell ref="B3:B4"/>
    <mergeCell ref="C3:C4"/>
    <mergeCell ref="D3:D4"/>
    <mergeCell ref="E3:G3"/>
    <mergeCell ref="H3:J3"/>
    <mergeCell ref="A14:C14"/>
    <mergeCell ref="K3:N3"/>
    <mergeCell ref="A7:G7"/>
    <mergeCell ref="A8:N8"/>
    <mergeCell ref="K6:M6"/>
    <mergeCell ref="A11:E11"/>
    <mergeCell ref="A12:E12"/>
    <mergeCell ref="A13:E13"/>
  </mergeCells>
  <pageMargins left="0.31496062992125984" right="0.23622047244094491" top="0.74803149606299213" bottom="0.19685039370078741" header="0.31496062992125984" footer="0.31496062992125984"/>
  <pageSetup paperSize="9" scale="55" fitToWidth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ОКБиХО</cp:lastModifiedBy>
  <cp:lastPrinted>2026-08-25T11:33:54Z</cp:lastPrinted>
  <dcterms:created xsi:type="dcterms:W3CDTF">2014-01-15T18:15:09Z</dcterms:created>
  <dcterms:modified xsi:type="dcterms:W3CDTF">2026-09-01T02:37:15Z</dcterms:modified>
</cp:coreProperties>
</file>