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B745D25-F9D9-424A-ADCD-518C8A2977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4" l="1"/>
  <c r="D16" i="4" l="1"/>
  <c r="D15" i="4" l="1"/>
  <c r="D14" i="4"/>
  <c r="J7" i="4" l="1"/>
  <c r="I7" i="4"/>
  <c r="M7" i="4"/>
  <c r="M8" i="4" s="1"/>
  <c r="L10" i="4" l="1"/>
  <c r="K7" i="4"/>
  <c r="L7" i="4" s="1"/>
</calcChain>
</file>

<file path=xl/sharedStrings.xml><?xml version="1.0" encoding="utf-8"?>
<sst xmlns="http://schemas.openxmlformats.org/spreadsheetml/2006/main" count="30" uniqueCount="27">
  <si>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</si>
  <si>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</si>
  <si>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</si>
  <si>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</si>
  <si>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</si>
  <si>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</si>
  <si>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</si>
  <si>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</si>
  <si>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</si>
  <si>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</si>
  <si>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</si>
  <si>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</si>
  <si>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</si>
  <si>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</si>
  <si>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</si>
  <si>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</si>
  <si>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</si>
  <si>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Оказание услуг по стирке, обработке и сушке белья для нужд ФГБУ "ТЦСКР "Озеро Круглое"</t>
  </si>
  <si>
    <t>кг</t>
  </si>
  <si>
    <t>Коммерческое предложение № 1</t>
  </si>
  <si>
    <t>Коммерческое предложение № 2</t>
  </si>
  <si>
    <t>Коммерческое предложение № 3</t>
  </si>
  <si>
    <t>Мостовой Е.В.</t>
  </si>
  <si>
    <t>На основании проведенных расчетов начальная цена единицы услуг составляет: 113,33 рублей</t>
  </si>
  <si>
    <t>№ б/н от 27.08.2026</t>
  </si>
  <si>
    <t>№ б/н от 28.08.2026</t>
  </si>
  <si>
    <t>Максимальное значение цены контракта составляет: 499 065,00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</si>
</sst>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#,##0.00\ &quot;₽&quot;"/>
  </numFmts>
  <fonts count="30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2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164" fontId="21" fillId="0" borderId="1" xfId="2" applyFont="1" applyBorder="1" applyAlignment="1">
      <alignment horizontal="left" vertical="center"/>
    </xf>
    <xf numFmtId="0" fontId="25" fillId="0" borderId="0" xfId="0" applyFont="1" applyAlignment="1">
      <alignment horizontal="left" indent="1"/>
    </xf>
    <xf numFmtId="0" fontId="25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6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6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164" fontId="18" fillId="2" borderId="1" xfId="2" applyFont="1" applyFill="1" applyBorder="1" applyAlignment="1">
      <alignment horizontal="center" vertical="center" wrapText="1"/>
    </xf>
    <xf numFmtId="43" fontId="28" fillId="0" borderId="1" xfId="2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164" fontId="22" fillId="2" borderId="1" xfId="2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165" fontId="24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23" fillId="5" borderId="5" xfId="0" applyFont="1" applyFill="1" applyBorder="1" applyAlignment="1">
      <alignment horizontal="center" vertical="center" wrapText="1"/>
    </xf>
    <xf numFmtId="0" fontId="23" fillId="5" borderId="6" xfId="0" applyFont="1" applyFill="1" applyBorder="1" applyAlignment="1">
      <alignment horizontal="center" vertical="center" wrapText="1"/>
    </xf>
    <xf numFmtId="0" fontId="23" fillId="5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/>
    </xf>
    <xf numFmtId="165" fontId="24" fillId="0" borderId="0" xfId="0" applyNumberFormat="1" applyFont="1" applyBorder="1" applyAlignment="1">
      <alignment horizontal="right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40"/>
  <sheetViews>
    <sheetView showGridLines="0" tabSelected="1" topLeftCell="A3" zoomScale="85" zoomScaleNormal="85" workbookViewId="0">
      <selection activeCell="B11" sqref="B11:K11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4.710937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5.7109375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67" t="s">
        <v>15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44" ht="34.15" customHeight="1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44" ht="198.6" customHeight="1" thickBot="1">
      <c r="A3" s="73" t="s">
        <v>16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</row>
    <row r="4" spans="1:44" ht="40.9" customHeight="1">
      <c r="A4" s="58" t="s">
        <v>9</v>
      </c>
      <c r="B4" s="58" t="s">
        <v>0</v>
      </c>
      <c r="C4" s="58" t="s">
        <v>1</v>
      </c>
      <c r="D4" s="58" t="s">
        <v>8</v>
      </c>
      <c r="E4" s="64" t="s">
        <v>19</v>
      </c>
      <c r="F4" s="64" t="s">
        <v>20</v>
      </c>
      <c r="G4" s="64" t="s">
        <v>21</v>
      </c>
      <c r="H4" s="84" t="s">
        <v>5</v>
      </c>
      <c r="I4" s="59" t="s">
        <v>3</v>
      </c>
      <c r="J4" s="59" t="s">
        <v>6</v>
      </c>
      <c r="K4" s="58" t="s">
        <v>4</v>
      </c>
      <c r="L4" s="58" t="s">
        <v>2</v>
      </c>
      <c r="M4" s="83" t="s">
        <v>7</v>
      </c>
      <c r="N4" s="2"/>
      <c r="O4" s="2"/>
      <c r="P4" s="2"/>
      <c r="Q4" s="7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58"/>
      <c r="B5" s="58"/>
      <c r="C5" s="58"/>
      <c r="D5" s="58"/>
      <c r="E5" s="65"/>
      <c r="F5" s="65"/>
      <c r="G5" s="65"/>
      <c r="H5" s="85"/>
      <c r="I5" s="79"/>
      <c r="J5" s="79"/>
      <c r="K5" s="58"/>
      <c r="L5" s="58"/>
      <c r="M5" s="83"/>
      <c r="N5" s="2"/>
      <c r="O5" s="2"/>
      <c r="P5" s="2"/>
      <c r="Q5" s="7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59"/>
      <c r="B6" s="59"/>
      <c r="C6" s="59"/>
      <c r="D6" s="59"/>
      <c r="E6" s="66"/>
      <c r="F6" s="66"/>
      <c r="G6" s="66"/>
      <c r="H6" s="86"/>
      <c r="I6" s="80"/>
      <c r="J6" s="80"/>
      <c r="K6" s="58"/>
      <c r="L6" s="58"/>
      <c r="M6" s="83"/>
      <c r="N6" s="2"/>
      <c r="O6" s="2"/>
      <c r="P6" s="2"/>
      <c r="Q6" s="7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47.25">
      <c r="A7" s="51">
        <v>1</v>
      </c>
      <c r="B7" s="54" t="s">
        <v>17</v>
      </c>
      <c r="C7" s="49" t="s">
        <v>18</v>
      </c>
      <c r="D7" s="54">
        <v>1</v>
      </c>
      <c r="E7" s="53">
        <v>125</v>
      </c>
      <c r="F7" s="53">
        <v>105</v>
      </c>
      <c r="G7" s="53">
        <v>110</v>
      </c>
      <c r="H7" s="52">
        <f>ROUND(AVERAGE(E7:G7),2)</f>
        <v>113.33</v>
      </c>
      <c r="I7" s="18">
        <f>COUNT(E7:G7)</f>
        <v>3</v>
      </c>
      <c r="J7" s="18">
        <f>STDEV(E7:G7)</f>
        <v>10.408329997330664</v>
      </c>
      <c r="K7" s="18">
        <f t="shared" ref="K7" si="0">J7/H7*100</f>
        <v>9.1840907061948869</v>
      </c>
      <c r="L7" s="19" t="str">
        <f t="shared" ref="L7" si="1">IF(K7&lt;33,"ОДНОРОДНЫЕ","НЕОДНОРОДНЫЕ")</f>
        <v>ОДНОРОДНЫЕ</v>
      </c>
      <c r="M7" s="20">
        <f>H7*D7</f>
        <v>113.33</v>
      </c>
      <c r="N7" s="50"/>
      <c r="Q7" s="12"/>
    </row>
    <row r="8" spans="1:44" ht="15" customHeight="1">
      <c r="A8" s="14"/>
      <c r="B8" s="13" t="s">
        <v>10</v>
      </c>
      <c r="C8" s="14"/>
      <c r="D8" s="15"/>
      <c r="E8" s="21"/>
      <c r="F8" s="21"/>
      <c r="G8" s="21"/>
      <c r="H8" s="16"/>
      <c r="I8" s="17"/>
      <c r="J8" s="17"/>
      <c r="K8" s="17"/>
      <c r="L8" s="14"/>
      <c r="M8" s="55">
        <f>SUM(M7:M7)</f>
        <v>113.33</v>
      </c>
    </row>
    <row r="9" spans="1:44" ht="15.75">
      <c r="A9" s="48"/>
      <c r="B9" s="47"/>
      <c r="C9" s="32"/>
      <c r="D9" s="32"/>
      <c r="E9" s="32"/>
      <c r="F9" s="32"/>
      <c r="G9" s="44"/>
      <c r="H9" s="38"/>
      <c r="I9" s="39"/>
      <c r="J9" s="39"/>
      <c r="K9" s="39"/>
      <c r="L9" s="40"/>
      <c r="M9" s="41"/>
      <c r="N9" s="25"/>
    </row>
    <row r="10" spans="1:44" ht="18.75">
      <c r="A10" s="32"/>
      <c r="B10" s="81" t="s">
        <v>23</v>
      </c>
      <c r="C10" s="81"/>
      <c r="D10" s="81"/>
      <c r="E10" s="81"/>
      <c r="F10" s="81"/>
      <c r="G10" s="81"/>
      <c r="H10" s="81"/>
      <c r="I10" s="81"/>
      <c r="J10" s="81"/>
      <c r="K10" s="81"/>
      <c r="L10" s="82">
        <f>M8</f>
        <v>113.33</v>
      </c>
      <c r="M10" s="82"/>
      <c r="N10" s="76"/>
      <c r="O10" s="77"/>
    </row>
    <row r="11" spans="1:44" ht="18.75">
      <c r="A11" s="32"/>
      <c r="B11" s="60" t="s">
        <v>26</v>
      </c>
      <c r="C11" s="60"/>
      <c r="D11" s="60"/>
      <c r="E11" s="60"/>
      <c r="F11" s="60"/>
      <c r="G11" s="60"/>
      <c r="H11" s="60"/>
      <c r="I11" s="60"/>
      <c r="J11" s="60"/>
      <c r="K11" s="60"/>
      <c r="L11" s="61"/>
      <c r="M11" s="61"/>
      <c r="N11" s="24"/>
    </row>
    <row r="12" spans="1:44" ht="18.75">
      <c r="A12" s="32"/>
      <c r="B12" s="33" t="s">
        <v>11</v>
      </c>
      <c r="C12" s="34"/>
      <c r="D12" s="34"/>
      <c r="E12" s="35"/>
      <c r="F12" s="35"/>
      <c r="G12" s="35"/>
      <c r="H12" s="36"/>
      <c r="I12" s="36"/>
      <c r="J12" s="36"/>
      <c r="K12" s="36"/>
      <c r="L12" s="37"/>
      <c r="M12" s="32"/>
      <c r="N12" s="25"/>
    </row>
    <row r="13" spans="1:44" ht="15.75">
      <c r="A13" s="32"/>
      <c r="B13" s="34"/>
      <c r="C13" s="34"/>
      <c r="D13" s="34"/>
      <c r="E13" s="35"/>
      <c r="F13" s="35"/>
      <c r="G13" s="35"/>
      <c r="H13" s="38"/>
      <c r="I13" s="39"/>
      <c r="J13" s="39"/>
      <c r="K13" s="39"/>
      <c r="L13" s="40"/>
      <c r="M13" s="41"/>
      <c r="N13" s="25"/>
    </row>
    <row r="14" spans="1:44" ht="17.25" customHeight="1">
      <c r="A14" s="32"/>
      <c r="B14" s="42" t="s">
        <v>12</v>
      </c>
      <c r="C14" s="34">
        <v>1</v>
      </c>
      <c r="D14" s="62" t="str">
        <f>E4</f>
        <v>Коммерческое предложение № 1</v>
      </c>
      <c r="E14" s="62"/>
      <c r="F14" s="62"/>
      <c r="G14" s="62"/>
      <c r="H14" s="63" t="s">
        <v>24</v>
      </c>
      <c r="I14" s="63"/>
      <c r="J14" s="63"/>
      <c r="K14" s="39"/>
      <c r="L14" s="40"/>
      <c r="M14" s="41"/>
      <c r="N14" s="25"/>
    </row>
    <row r="15" spans="1:44" ht="15.75" customHeight="1">
      <c r="A15" s="32"/>
      <c r="B15" s="42" t="s">
        <v>12</v>
      </c>
      <c r="C15" s="34">
        <v>2</v>
      </c>
      <c r="D15" s="62" t="str">
        <f>F4</f>
        <v>Коммерческое предложение № 2</v>
      </c>
      <c r="E15" s="62"/>
      <c r="F15" s="62"/>
      <c r="G15" s="62"/>
      <c r="H15" s="63" t="s">
        <v>25</v>
      </c>
      <c r="I15" s="63"/>
      <c r="J15" s="63"/>
      <c r="K15" s="39"/>
      <c r="L15" s="40"/>
      <c r="M15" s="41"/>
      <c r="N15" s="25"/>
    </row>
    <row r="16" spans="1:44" ht="15.75" customHeight="1">
      <c r="A16" s="32"/>
      <c r="B16" s="42" t="s">
        <v>12</v>
      </c>
      <c r="C16" s="34">
        <v>3</v>
      </c>
      <c r="D16" s="62" t="str">
        <f>G4</f>
        <v>Коммерческое предложение № 3</v>
      </c>
      <c r="E16" s="62"/>
      <c r="F16" s="62"/>
      <c r="G16" s="62"/>
      <c r="H16" s="63" t="s">
        <v>25</v>
      </c>
      <c r="I16" s="63"/>
      <c r="J16" s="63"/>
      <c r="K16" s="39"/>
      <c r="L16" s="40"/>
      <c r="M16" s="41"/>
      <c r="N16" s="25"/>
    </row>
    <row r="17" spans="1:14" ht="15.75">
      <c r="A17" s="32"/>
      <c r="B17" s="42"/>
      <c r="C17" s="34"/>
      <c r="D17" s="56"/>
      <c r="E17" s="56"/>
      <c r="F17" s="56"/>
      <c r="G17" s="56"/>
      <c r="H17" s="57"/>
      <c r="I17" s="57"/>
      <c r="J17" s="57"/>
      <c r="K17" s="39"/>
      <c r="L17" s="40"/>
      <c r="M17" s="41"/>
      <c r="N17" s="25"/>
    </row>
    <row r="18" spans="1:14" ht="15.75">
      <c r="A18" s="32"/>
      <c r="B18" s="43" t="s">
        <v>14</v>
      </c>
      <c r="C18" s="32"/>
      <c r="D18" s="32"/>
      <c r="E18" s="44"/>
      <c r="F18" s="44"/>
      <c r="G18" s="45">
        <v>46266</v>
      </c>
      <c r="H18" s="38"/>
      <c r="I18" s="39"/>
      <c r="J18" s="39"/>
      <c r="K18" s="39"/>
      <c r="L18" s="40"/>
      <c r="M18" s="41"/>
      <c r="N18" s="25"/>
    </row>
    <row r="19" spans="1:14" ht="15.75">
      <c r="A19" s="32"/>
      <c r="B19" s="46" t="s">
        <v>13</v>
      </c>
      <c r="C19" s="32"/>
      <c r="D19" s="32" t="s">
        <v>22</v>
      </c>
      <c r="E19" s="32"/>
      <c r="F19" s="32"/>
      <c r="G19" s="32"/>
      <c r="H19" s="38"/>
      <c r="I19" s="39"/>
      <c r="J19" s="39"/>
      <c r="K19" s="39"/>
      <c r="L19" s="40"/>
      <c r="M19" s="41"/>
      <c r="N19" s="25"/>
    </row>
    <row r="20" spans="1:14" ht="15.75">
      <c r="A20" s="26"/>
      <c r="B20" s="23"/>
      <c r="C20" s="26"/>
      <c r="D20" s="26"/>
      <c r="E20" s="27"/>
      <c r="F20" s="27"/>
      <c r="G20" s="27"/>
      <c r="H20" s="28"/>
      <c r="I20" s="29"/>
      <c r="J20" s="29"/>
      <c r="K20" s="29"/>
      <c r="L20" s="30"/>
      <c r="M20" s="31"/>
    </row>
    <row r="21" spans="1:14" ht="15.75">
      <c r="B21" s="22"/>
      <c r="H21" s="3"/>
      <c r="I21" s="4"/>
      <c r="J21" s="4"/>
      <c r="K21" s="4"/>
      <c r="L21" s="5"/>
      <c r="M21" s="6"/>
    </row>
    <row r="22" spans="1:14" ht="15.75">
      <c r="B22" s="22"/>
      <c r="H22" s="3"/>
      <c r="I22" s="4"/>
      <c r="J22" s="4"/>
      <c r="K22" s="4"/>
      <c r="L22" s="5"/>
      <c r="M22" s="6"/>
    </row>
    <row r="23" spans="1:14" ht="15.75">
      <c r="B23" s="1"/>
      <c r="H23" s="3"/>
      <c r="I23" s="4"/>
      <c r="J23" s="4"/>
      <c r="K23" s="4"/>
      <c r="L23" s="5"/>
      <c r="M23" s="6"/>
    </row>
    <row r="24" spans="1:14" ht="15.75">
      <c r="B24" s="1"/>
      <c r="H24" s="3"/>
      <c r="I24" s="4"/>
      <c r="J24" s="4"/>
      <c r="K24" s="4"/>
      <c r="L24" s="5"/>
      <c r="M24" s="6"/>
    </row>
    <row r="25" spans="1:14" ht="15.75">
      <c r="H25" s="3"/>
      <c r="I25" s="4"/>
      <c r="J25" s="4"/>
      <c r="K25" s="4"/>
      <c r="L25" s="5"/>
      <c r="M25" s="6"/>
    </row>
    <row r="26" spans="1:14" ht="15.75">
      <c r="H26" s="3"/>
      <c r="I26" s="4"/>
      <c r="J26" s="4"/>
      <c r="K26" s="4"/>
      <c r="L26" s="5"/>
      <c r="M26" s="6"/>
    </row>
    <row r="27" spans="1:14" ht="15.75">
      <c r="H27" s="3"/>
      <c r="I27" s="4"/>
      <c r="J27" s="4"/>
      <c r="K27" s="4"/>
      <c r="L27" s="5"/>
      <c r="M27" s="6"/>
    </row>
    <row r="28" spans="1:14" ht="15.75">
      <c r="H28" s="3"/>
      <c r="I28" s="4"/>
      <c r="J28" s="4"/>
      <c r="K28" s="4"/>
      <c r="L28" s="5"/>
      <c r="M28" s="6"/>
    </row>
    <row r="29" spans="1:14" ht="15.75">
      <c r="H29" s="3"/>
      <c r="I29" s="4"/>
      <c r="J29" s="4"/>
      <c r="K29" s="4"/>
      <c r="L29" s="5"/>
      <c r="M29" s="6"/>
    </row>
    <row r="30" spans="1:14" ht="15.75">
      <c r="H30" s="3"/>
      <c r="I30" s="4"/>
      <c r="J30" s="4"/>
      <c r="K30" s="4"/>
      <c r="L30" s="5"/>
      <c r="M30" s="6"/>
    </row>
    <row r="31" spans="1:14">
      <c r="H31" s="9"/>
    </row>
    <row r="32" spans="1:14">
      <c r="H32" s="9"/>
    </row>
    <row r="33" spans="8:8">
      <c r="H33" s="9"/>
    </row>
    <row r="34" spans="8:8">
      <c r="H34" s="9"/>
    </row>
    <row r="35" spans="8:8">
      <c r="H35" s="9"/>
    </row>
    <row r="36" spans="8:8">
      <c r="H36" s="9"/>
    </row>
    <row r="37" spans="8:8">
      <c r="H37" s="9"/>
    </row>
    <row r="38" spans="8:8">
      <c r="H38" s="9"/>
    </row>
    <row r="39" spans="8:8">
      <c r="H39" s="9"/>
    </row>
    <row r="40" spans="8:8">
      <c r="H40" s="9"/>
    </row>
    <row r="41" spans="8:8">
      <c r="H41" s="9"/>
    </row>
    <row r="42" spans="8:8">
      <c r="H42" s="9"/>
    </row>
    <row r="43" spans="8:8">
      <c r="H43" s="9"/>
    </row>
    <row r="44" spans="8:8">
      <c r="H44" s="9"/>
    </row>
    <row r="45" spans="8:8">
      <c r="H45" s="9"/>
    </row>
    <row r="46" spans="8:8">
      <c r="H46" s="9"/>
    </row>
    <row r="47" spans="8:8">
      <c r="H47" s="9"/>
    </row>
    <row r="48" spans="8:8">
      <c r="H48" s="9"/>
    </row>
    <row r="49" spans="8:8">
      <c r="H49" s="9"/>
    </row>
    <row r="50" spans="8:8">
      <c r="H50" s="9"/>
    </row>
    <row r="51" spans="8:8">
      <c r="H51" s="9"/>
    </row>
    <row r="52" spans="8:8">
      <c r="H52" s="9"/>
    </row>
    <row r="53" spans="8:8">
      <c r="H53" s="9"/>
    </row>
    <row r="54" spans="8:8">
      <c r="H54" s="9"/>
    </row>
    <row r="55" spans="8:8">
      <c r="H55" s="9"/>
    </row>
    <row r="56" spans="8:8">
      <c r="H56" s="9"/>
    </row>
    <row r="57" spans="8:8">
      <c r="H57" s="9"/>
    </row>
    <row r="58" spans="8:8">
      <c r="H58" s="9"/>
    </row>
    <row r="59" spans="8:8">
      <c r="H59" s="9"/>
    </row>
    <row r="60" spans="8:8">
      <c r="H60" s="9"/>
    </row>
    <row r="61" spans="8:8">
      <c r="H61" s="9"/>
    </row>
    <row r="62" spans="8:8">
      <c r="H62" s="9"/>
    </row>
    <row r="63" spans="8:8">
      <c r="H63" s="9"/>
    </row>
    <row r="64" spans="8:8">
      <c r="H64" s="9"/>
    </row>
    <row r="65" spans="8:8">
      <c r="H65" s="9"/>
    </row>
    <row r="66" spans="8:8">
      <c r="H66" s="9"/>
    </row>
    <row r="67" spans="8:8">
      <c r="H67" s="9"/>
    </row>
    <row r="68" spans="8:8">
      <c r="H68" s="9"/>
    </row>
    <row r="69" spans="8:8">
      <c r="H69" s="9"/>
    </row>
    <row r="70" spans="8:8">
      <c r="H70" s="9"/>
    </row>
    <row r="71" spans="8:8">
      <c r="H71" s="9"/>
    </row>
    <row r="72" spans="8:8">
      <c r="H72" s="9"/>
    </row>
    <row r="73" spans="8:8">
      <c r="H73" s="9"/>
    </row>
    <row r="74" spans="8:8">
      <c r="H74" s="9"/>
    </row>
    <row r="75" spans="8:8">
      <c r="H75" s="9"/>
    </row>
    <row r="76" spans="8:8">
      <c r="H76" s="9"/>
    </row>
    <row r="77" spans="8:8">
      <c r="H77" s="9"/>
    </row>
    <row r="78" spans="8:8">
      <c r="H78" s="9"/>
    </row>
    <row r="79" spans="8:8">
      <c r="H79" s="9"/>
    </row>
    <row r="80" spans="8:8">
      <c r="H80" s="9"/>
    </row>
    <row r="81" spans="8:8">
      <c r="H81" s="9"/>
    </row>
    <row r="82" spans="8:8">
      <c r="H82" s="9"/>
    </row>
    <row r="83" spans="8:8">
      <c r="H83" s="9"/>
    </row>
    <row r="84" spans="8:8">
      <c r="H84" s="9"/>
    </row>
    <row r="85" spans="8:8">
      <c r="H85" s="9"/>
    </row>
    <row r="86" spans="8:8">
      <c r="H86" s="9"/>
    </row>
    <row r="87" spans="8:8">
      <c r="H87" s="9"/>
    </row>
    <row r="88" spans="8:8">
      <c r="H88" s="9"/>
    </row>
    <row r="89" spans="8:8">
      <c r="H89" s="9"/>
    </row>
    <row r="90" spans="8:8">
      <c r="H90" s="9"/>
    </row>
    <row r="91" spans="8:8">
      <c r="H91" s="9"/>
    </row>
    <row r="92" spans="8:8">
      <c r="H92" s="9"/>
    </row>
    <row r="93" spans="8:8">
      <c r="H93" s="9"/>
    </row>
    <row r="94" spans="8:8">
      <c r="H94" s="9"/>
    </row>
    <row r="95" spans="8:8">
      <c r="H95" s="9"/>
    </row>
    <row r="96" spans="8:8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</sheetData>
  <mergeCells count="27">
    <mergeCell ref="A1:M2"/>
    <mergeCell ref="A3:M3"/>
    <mergeCell ref="N10:O10"/>
    <mergeCell ref="Q4:Q6"/>
    <mergeCell ref="J4:J6"/>
    <mergeCell ref="K4:K6"/>
    <mergeCell ref="B10:K10"/>
    <mergeCell ref="L10:M10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11:K11"/>
    <mergeCell ref="L11:M11"/>
    <mergeCell ref="D16:G16"/>
    <mergeCell ref="H14:J14"/>
    <mergeCell ref="H15:J15"/>
    <mergeCell ref="H16:J16"/>
    <mergeCell ref="G4:G6"/>
    <mergeCell ref="D14:G14"/>
    <mergeCell ref="D15:G15"/>
  </mergeCells>
  <phoneticPr fontId="29" type="noConversion"/>
  <conditionalFormatting sqref="L7 L9 L13:L30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2026-09-07T05:12:41Z</dcterms:modified>
</cp:coreProperties>
</file>