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fsa-fs\Закупки\КОНТРАКТНАЯ СЛУЖБА\5. ЗАКУПКИ МАЛОГО ОБЪЕМА\2026 год\16-26 МО Бланки благодарности\Бланки благодарности новый комплект\К РАЗМЕЩЕНИЮ\"/>
    </mc:Choice>
  </mc:AlternateContent>
  <bookViews>
    <workbookView xWindow="-120" yWindow="-120" windowWidth="29040" windowHeight="15225" tabRatio="670"/>
  </bookViews>
  <sheets>
    <sheet name="Расчет НМЦК - МСРЦ" sheetId="5" r:id="rId1"/>
  </sheets>
  <definedNames>
    <definedName name="_xlnm.Print_Area" localSheetId="0">'Расчет НМЦК - МСРЦ'!$A$1:$M$20</definedName>
  </definedNames>
  <calcPr calcId="162913"/>
</workbook>
</file>

<file path=xl/calcChain.xml><?xml version="1.0" encoding="utf-8"?>
<calcChain xmlns="http://schemas.openxmlformats.org/spreadsheetml/2006/main">
  <c r="H8" i="5" l="1"/>
  <c r="I8" i="5" s="1"/>
  <c r="J8" i="5" s="1"/>
  <c r="M8" i="5" s="1"/>
  <c r="K8" i="5"/>
  <c r="L8" i="5" s="1"/>
  <c r="L9" i="5" l="1"/>
</calcChain>
</file>

<file path=xl/sharedStrings.xml><?xml version="1.0" encoding="utf-8"?>
<sst xmlns="http://schemas.openxmlformats.org/spreadsheetml/2006/main" count="34" uniqueCount="34">
  <si>
    <t>Ед. изм.</t>
  </si>
  <si>
    <t>Кол-во</t>
  </si>
  <si>
    <t>№</t>
  </si>
  <si>
    <t>*Определение НМЦК произведено Заказчиком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**В соответствии с п.3.20.1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</si>
  <si>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Контактный телефон: </t>
  </si>
  <si>
    <t xml:space="preserve"> (подпись)</t>
  </si>
  <si>
    <t xml:space="preserve"> (ФИО, должность)</t>
  </si>
  <si>
    <t>Расчет НМЦК подготовил:</t>
  </si>
  <si>
    <t>«____» ________________ 20___ г.</t>
  </si>
  <si>
    <t>Дата подготовки обоснования НМЦК:</t>
  </si>
  <si>
    <t>Начальная (максимальная) цена Контракта включает в себя все затраты, связанные с оказанием Услуг (поставкой товара, выполнения работ), в том числе любые транспортные расходы, связанные с исполнением обязательств по  Контракту,  расходы на уплату налогов, пошлин, страховых взносов, уплату налогов, таможенных пошлин и других обязательных платежей, которые Исполнитель по Контракту должен оплачивать в соответствии с его условиями и других обязательных платежей, предусмотренных законодательством Российской Федерации.</t>
  </si>
  <si>
    <t>Итого:</t>
  </si>
  <si>
    <r>
      <rPr>
        <b/>
        <sz val="11"/>
        <color indexed="8"/>
        <rFont val="Calibri"/>
        <family val="2"/>
        <charset val="204"/>
      </rPr>
      <t xml:space="preserve">НМЦК объекта закупки (руб.)    </t>
    </r>
    <r>
      <rPr>
        <sz val="11"/>
        <color indexed="8"/>
        <rFont val="Calibri"/>
        <family val="2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</si>
  <si>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rPr>
        <b/>
        <sz val="11"/>
        <color indexed="8"/>
        <rFont val="Calibri"/>
        <family val="2"/>
        <charset val="204"/>
      </rPr>
      <t xml:space="preserve">Цена за единицу изм. (руб.)    </t>
    </r>
    <r>
      <rPr>
        <sz val="11"/>
        <color indexed="8"/>
        <rFont val="Calibri"/>
        <family val="2"/>
        <charset val="204"/>
      </rPr>
      <t xml:space="preserve">                             v - 1;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</si>
  <si>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</t>
    </r>
    <r>
      <rPr>
        <i/>
        <sz val="11"/>
        <color indexed="8"/>
        <rFont val="Calibri"/>
        <family val="2"/>
        <charset val="204"/>
      </rPr>
      <t>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</si>
  <si>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</si>
  <si>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</si>
  <si>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 xml:space="preserve">Коммерческое предложение №3 </t>
  </si>
  <si>
    <t xml:space="preserve">Коммерческое предложение №2 
</t>
  </si>
  <si>
    <t xml:space="preserve">Коммерческое предложение №1
</t>
  </si>
  <si>
    <t>Структура</t>
  </si>
  <si>
    <t>НМЦК, определенная методом сопоставимых рыночных цен (анализа рынка)</t>
  </si>
  <si>
    <t>Однородность совокупности значений выявленных цен, используемых в расчете НМЦК**</t>
  </si>
  <si>
    <t>Источник информации о цене (руб./ед. изм.)</t>
  </si>
  <si>
    <t>Обоснование начальной (максимальной) цены контракта</t>
  </si>
  <si>
    <r>
      <rPr>
        <b/>
        <sz val="11"/>
        <color indexed="8"/>
        <rFont val="Calibri"/>
        <family val="2"/>
        <charset val="204"/>
      </rPr>
      <t>Часть 3</t>
    </r>
    <r>
      <rPr>
        <sz val="11"/>
        <color indexed="8"/>
        <rFont val="Calibri"/>
        <family val="2"/>
        <charset val="204"/>
      </rPr>
      <t xml:space="preserve"> – Обоснование и расчет НМЦК (МСРЦ)</t>
    </r>
  </si>
  <si>
    <t>Наименование товара (работы, услуги)</t>
  </si>
  <si>
    <t>шт</t>
  </si>
  <si>
    <t>И.В. Никулин
Советник отдела ОДКСиМТС</t>
  </si>
  <si>
    <t>8 (495) 870-29-21</t>
  </si>
  <si>
    <t>Бланк Благодарность</t>
  </si>
  <si>
    <r>
      <t>методом сопоставимых рыночных цен (анализа рынка)</t>
    </r>
    <r>
      <rPr>
        <sz val="11"/>
        <color theme="1"/>
        <rFont val="Calibri"/>
        <family val="2"/>
        <charset val="204"/>
      </rPr>
      <t>* на поставку полиграфической продукции (Бланки Благодарности)</t>
    </r>
  </si>
  <si>
    <t>доб.31133</t>
  </si>
  <si>
    <r>
      <t xml:space="preserve">В соответствии с доведенными лимитами бюджетных обязательств 
Федеральной службы по аккредитации, начальная (максимальная) цена контракта устанавливается в размере: </t>
    </r>
    <r>
      <rPr>
        <b/>
        <sz val="11"/>
        <color indexed="8"/>
        <rFont val="Calibri"/>
        <family val="2"/>
        <charset val="204"/>
      </rPr>
      <t>25 050 (двадцать пять тысяч пятьдесят) рублей  00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</si>
</sst>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  <numFmt numFmtId="168" formatCode="#,##0.00\ &quot;₽&quot;"/>
    <numFmt numFmtId="169" formatCode="_-* #,##0.00\ _₽_-;\-* #,##0.00\ _₽_-;_-* &quot;-&quot;??\ _₽_-;_-@_-"/>
  </numFmts>
  <fonts count="2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5">
    <xf numFmtId="0" fontId="0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5" fillId="0" borderId="0"/>
    <xf numFmtId="169" fontId="5" fillId="0" borderId="0" applyFont="0" applyFill="0" applyBorder="0" applyAlignment="0" applyProtection="0"/>
  </cellStyleXfs>
  <cellXfs count="71">
    <xf numFmtId="0" fontId="0" fillId="0" borderId="0" xfId="0"/>
    <xf numFmtId="0" fontId="5" fillId="0" borderId="0" xfId="53" applyFont="1"/>
    <xf numFmtId="0" fontId="5" fillId="0" borderId="0" xfId="53" applyFont="1" applyAlignment="1">
      <alignment horizontal="left"/>
    </xf>
    <xf numFmtId="0" fontId="16" fillId="0" borderId="0" xfId="53" applyFont="1" applyBorder="1" applyAlignment="1">
      <alignment horizontal="left"/>
    </xf>
    <xf numFmtId="14" fontId="16" fillId="0" borderId="0" xfId="53" applyNumberFormat="1" applyFont="1" applyBorder="1" applyAlignment="1">
      <alignment horizontal="left"/>
    </xf>
    <xf numFmtId="0" fontId="17" fillId="0" borderId="0" xfId="53" applyFont="1" applyBorder="1" applyAlignment="1">
      <alignment horizontal="left"/>
    </xf>
    <xf numFmtId="0" fontId="18" fillId="0" borderId="0" xfId="53" applyFont="1" applyBorder="1" applyAlignment="1">
      <alignment horizontal="left" vertical="center" wrapText="1" indent="1"/>
    </xf>
    <xf numFmtId="0" fontId="5" fillId="0" borderId="0" xfId="53" applyFont="1" applyBorder="1"/>
    <xf numFmtId="0" fontId="5" fillId="0" borderId="0" xfId="53" applyFont="1" applyBorder="1" applyAlignment="1">
      <alignment horizontal="center" vertical="center"/>
    </xf>
    <xf numFmtId="0" fontId="5" fillId="0" borderId="0" xfId="53" applyFont="1" applyBorder="1" applyAlignment="1">
      <alignment vertical="center"/>
    </xf>
    <xf numFmtId="0" fontId="5" fillId="0" borderId="0" xfId="53" applyFont="1" applyAlignment="1">
      <alignment vertical="center"/>
    </xf>
    <xf numFmtId="0" fontId="5" fillId="0" borderId="0" xfId="53" applyFont="1" applyBorder="1" applyAlignment="1">
      <alignment horizontal="left" vertical="center"/>
    </xf>
    <xf numFmtId="0" fontId="12" fillId="0" borderId="0" xfId="53" applyFont="1" applyBorder="1" applyAlignment="1">
      <alignment vertical="center" wrapText="1"/>
    </xf>
    <xf numFmtId="0" fontId="16" fillId="0" borderId="0" xfId="53" applyFont="1"/>
    <xf numFmtId="0" fontId="20" fillId="0" borderId="0" xfId="53" applyFont="1" applyBorder="1" applyAlignment="1">
      <alignment horizontal="center" vertical="center"/>
    </xf>
    <xf numFmtId="0" fontId="20" fillId="0" borderId="0" xfId="53" applyFont="1" applyBorder="1" applyAlignment="1">
      <alignment vertical="center"/>
    </xf>
    <xf numFmtId="0" fontId="21" fillId="0" borderId="6" xfId="53" applyFont="1" applyBorder="1" applyAlignment="1">
      <alignment horizontal="center" vertical="center"/>
    </xf>
    <xf numFmtId="0" fontId="20" fillId="0" borderId="0" xfId="53" applyFont="1" applyAlignment="1">
      <alignment vertical="center"/>
    </xf>
    <xf numFmtId="0" fontId="16" fillId="0" borderId="0" xfId="53" applyFont="1" applyBorder="1"/>
    <xf numFmtId="0" fontId="20" fillId="0" borderId="6" xfId="53" applyFont="1" applyBorder="1" applyAlignment="1">
      <alignment horizontal="center" vertical="center"/>
    </xf>
    <xf numFmtId="0" fontId="17" fillId="0" borderId="0" xfId="53" applyFont="1" applyBorder="1" applyAlignment="1">
      <alignment vertical="center" wrapText="1"/>
    </xf>
    <xf numFmtId="0" fontId="5" fillId="0" borderId="1" xfId="53" applyFont="1" applyBorder="1" applyAlignment="1">
      <alignment vertical="center" wrapText="1"/>
    </xf>
    <xf numFmtId="14" fontId="5" fillId="0" borderId="0" xfId="53" applyNumberFormat="1" applyFont="1" applyBorder="1"/>
    <xf numFmtId="0" fontId="12" fillId="0" borderId="0" xfId="53" applyFont="1" applyBorder="1" applyAlignment="1">
      <alignment horizontal="center" vertical="center" wrapText="1"/>
    </xf>
    <xf numFmtId="14" fontId="5" fillId="0" borderId="0" xfId="53" applyNumberFormat="1" applyFont="1" applyBorder="1" applyAlignment="1">
      <alignment vertical="center" wrapText="1"/>
    </xf>
    <xf numFmtId="0" fontId="5" fillId="0" borderId="0" xfId="53" applyNumberFormat="1" applyFont="1" applyBorder="1" applyAlignment="1">
      <alignment vertical="center"/>
    </xf>
    <xf numFmtId="0" fontId="12" fillId="0" borderId="0" xfId="53" applyFont="1" applyBorder="1" applyAlignment="1">
      <alignment vertical="center"/>
    </xf>
    <xf numFmtId="0" fontId="5" fillId="0" borderId="5" xfId="53" applyFont="1" applyBorder="1"/>
    <xf numFmtId="0" fontId="23" fillId="2" borderId="5" xfId="53" applyFont="1" applyFill="1" applyBorder="1" applyAlignment="1">
      <alignment horizontal="center" vertical="center"/>
    </xf>
    <xf numFmtId="168" fontId="24" fillId="0" borderId="5" xfId="53" applyNumberFormat="1" applyFont="1" applyFill="1" applyBorder="1" applyAlignment="1">
      <alignment horizontal="center" vertical="center"/>
    </xf>
    <xf numFmtId="4" fontId="5" fillId="0" borderId="5" xfId="53" applyNumberFormat="1" applyFont="1" applyFill="1" applyBorder="1" applyAlignment="1">
      <alignment horizontal="center" vertical="center"/>
    </xf>
    <xf numFmtId="168" fontId="5" fillId="0" borderId="5" xfId="53" applyNumberFormat="1" applyFont="1" applyFill="1" applyBorder="1" applyAlignment="1">
      <alignment horizontal="center" vertical="center"/>
    </xf>
    <xf numFmtId="0" fontId="5" fillId="0" borderId="5" xfId="53" applyNumberFormat="1" applyFont="1" applyFill="1" applyBorder="1" applyAlignment="1">
      <alignment horizontal="center" vertical="center"/>
    </xf>
    <xf numFmtId="0" fontId="24" fillId="0" borderId="5" xfId="53" applyFont="1" applyBorder="1" applyAlignment="1">
      <alignment horizontal="center" vertical="top" wrapText="1"/>
    </xf>
    <xf numFmtId="0" fontId="25" fillId="0" borderId="5" xfId="53" applyFont="1" applyFill="1" applyBorder="1" applyAlignment="1">
      <alignment horizontal="center" vertical="top" wrapText="1"/>
    </xf>
    <xf numFmtId="0" fontId="25" fillId="0" borderId="5" xfId="53" applyFont="1" applyBorder="1" applyAlignment="1">
      <alignment horizontal="center" vertical="top" wrapText="1"/>
    </xf>
    <xf numFmtId="0" fontId="14" fillId="0" borderId="5" xfId="53" applyFont="1" applyBorder="1" applyAlignment="1">
      <alignment horizontal="center" vertical="top" wrapText="1"/>
    </xf>
    <xf numFmtId="0" fontId="5" fillId="2" borderId="5" xfId="53" applyFont="1" applyFill="1" applyBorder="1" applyAlignment="1">
      <alignment horizontal="center" vertical="center"/>
    </xf>
    <xf numFmtId="0" fontId="5" fillId="2" borderId="0" xfId="53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left" vertical="center" wrapText="1"/>
    </xf>
    <xf numFmtId="0" fontId="13" fillId="0" borderId="5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0" fontId="4" fillId="0" borderId="1" xfId="53" applyFont="1" applyBorder="1" applyAlignment="1">
      <alignment wrapText="1"/>
    </xf>
    <xf numFmtId="0" fontId="4" fillId="0" borderId="0" xfId="53" applyFont="1" applyBorder="1"/>
    <xf numFmtId="0" fontId="1" fillId="0" borderId="0" xfId="53" applyFont="1" applyBorder="1"/>
    <xf numFmtId="168" fontId="3" fillId="0" borderId="5" xfId="53" applyNumberFormat="1" applyFont="1" applyFill="1" applyBorder="1" applyAlignment="1">
      <alignment horizontal="center" vertical="center"/>
    </xf>
    <xf numFmtId="168" fontId="12" fillId="0" borderId="5" xfId="53" applyNumberFormat="1" applyFont="1" applyFill="1" applyBorder="1" applyAlignment="1">
      <alignment horizontal="center" vertical="center"/>
    </xf>
    <xf numFmtId="0" fontId="12" fillId="2" borderId="5" xfId="53" applyFont="1" applyFill="1" applyBorder="1" applyAlignment="1">
      <alignment horizontal="center" vertical="center"/>
    </xf>
    <xf numFmtId="49" fontId="16" fillId="0" borderId="0" xfId="53" applyNumberFormat="1" applyFont="1" applyBorder="1" applyAlignment="1">
      <alignment horizontal="left" vertical="center" wrapText="1"/>
    </xf>
    <xf numFmtId="2" fontId="25" fillId="0" borderId="5" xfId="53" applyNumberFormat="1" applyFont="1" applyFill="1" applyBorder="1" applyAlignment="1">
      <alignment horizontal="center" vertical="center" wrapText="1"/>
    </xf>
    <xf numFmtId="0" fontId="25" fillId="0" borderId="5" xfId="53" applyFont="1" applyBorder="1" applyAlignment="1">
      <alignment horizontal="center" vertical="center" wrapText="1"/>
    </xf>
    <xf numFmtId="0" fontId="5" fillId="0" borderId="5" xfId="53" applyFont="1" applyBorder="1" applyAlignment="1">
      <alignment vertical="center"/>
    </xf>
    <xf numFmtId="49" fontId="2" fillId="0" borderId="0" xfId="53" applyNumberFormat="1" applyFont="1" applyBorder="1" applyAlignment="1">
      <alignment horizontal="left" vertical="center" wrapText="1"/>
    </xf>
    <xf numFmtId="49" fontId="5" fillId="0" borderId="0" xfId="53" applyNumberFormat="1" applyFont="1" applyBorder="1" applyAlignment="1">
      <alignment horizontal="left" vertical="center" wrapText="1"/>
    </xf>
    <xf numFmtId="0" fontId="25" fillId="0" borderId="5" xfId="53" applyFont="1" applyFill="1" applyBorder="1" applyAlignment="1">
      <alignment horizontal="center" vertical="center" wrapText="1"/>
    </xf>
    <xf numFmtId="0" fontId="19" fillId="0" borderId="0" xfId="53" applyFont="1" applyBorder="1" applyAlignment="1">
      <alignment horizontal="left" vertical="center" wrapText="1" indent="1"/>
    </xf>
    <xf numFmtId="0" fontId="18" fillId="0" borderId="0" xfId="53" applyFont="1" applyBorder="1" applyAlignment="1">
      <alignment horizontal="left" vertical="center" wrapText="1" indent="1"/>
    </xf>
    <xf numFmtId="0" fontId="25" fillId="0" borderId="5" xfId="0" applyFont="1" applyFill="1" applyBorder="1" applyAlignment="1">
      <alignment horizontal="center" vertical="center" wrapText="1"/>
    </xf>
    <xf numFmtId="0" fontId="6" fillId="2" borderId="0" xfId="53" applyFont="1" applyFill="1" applyBorder="1" applyAlignment="1">
      <alignment horizontal="left" vertical="center" wrapText="1"/>
    </xf>
    <xf numFmtId="0" fontId="22" fillId="2" borderId="0" xfId="53" applyFont="1" applyFill="1" applyBorder="1" applyAlignment="1">
      <alignment horizontal="left" vertical="center"/>
    </xf>
    <xf numFmtId="0" fontId="12" fillId="0" borderId="4" xfId="53" applyFont="1" applyFill="1" applyBorder="1" applyAlignment="1">
      <alignment horizontal="right" vertical="center"/>
    </xf>
    <xf numFmtId="0" fontId="12" fillId="0" borderId="2" xfId="53" applyFont="1" applyFill="1" applyBorder="1" applyAlignment="1">
      <alignment horizontal="right" vertical="center"/>
    </xf>
    <xf numFmtId="0" fontId="12" fillId="0" borderId="3" xfId="53" applyFont="1" applyFill="1" applyBorder="1" applyAlignment="1">
      <alignment horizontal="right" vertical="center"/>
    </xf>
    <xf numFmtId="0" fontId="6" fillId="0" borderId="1" xfId="53" applyFont="1" applyBorder="1" applyAlignment="1">
      <alignment horizontal="right" vertical="center"/>
    </xf>
    <xf numFmtId="0" fontId="5" fillId="0" borderId="1" xfId="53" applyFont="1" applyBorder="1" applyAlignment="1">
      <alignment horizontal="right" vertical="center"/>
    </xf>
    <xf numFmtId="0" fontId="12" fillId="2" borderId="6" xfId="53" applyFont="1" applyFill="1" applyBorder="1" applyAlignment="1">
      <alignment horizontal="center" vertical="center"/>
    </xf>
    <xf numFmtId="0" fontId="2" fillId="0" borderId="0" xfId="53" applyFont="1" applyBorder="1" applyAlignment="1">
      <alignment horizontal="center" vertical="center" wrapText="1"/>
    </xf>
    <xf numFmtId="0" fontId="4" fillId="0" borderId="0" xfId="53" applyFont="1" applyBorder="1" applyAlignment="1">
      <alignment horizontal="center" vertical="center" wrapText="1"/>
    </xf>
    <xf numFmtId="0" fontId="5" fillId="2" borderId="4" xfId="53" applyFont="1" applyFill="1" applyBorder="1" applyAlignment="1">
      <alignment horizontal="center" vertical="center"/>
    </xf>
    <xf numFmtId="0" fontId="5" fillId="2" borderId="2" xfId="53" applyFont="1" applyFill="1" applyBorder="1" applyAlignment="1">
      <alignment horizontal="center" vertical="center"/>
    </xf>
    <xf numFmtId="0" fontId="5" fillId="2" borderId="3" xfId="53" applyFont="1" applyFill="1" applyBorder="1" applyAlignment="1">
      <alignment horizontal="center" vertical="center"/>
    </xf>
  </cellXfs>
  <cellStyles count="55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Обычный 8" xfId="53"/>
    <cellStyle name="Стиль 1" xfId="52"/>
    <cellStyle name="Финансовый 2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6</xdr:row>
      <xdr:rowOff>1190625</xdr:rowOff>
    </xdr:from>
    <xdr:to>
      <xdr:col>8</xdr:col>
      <xdr:colOff>504825</xdr:colOff>
      <xdr:row>6</xdr:row>
      <xdr:rowOff>1419225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1333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95250</xdr:colOff>
      <xdr:row>6</xdr:row>
      <xdr:rowOff>904875</xdr:rowOff>
    </xdr:from>
    <xdr:to>
      <xdr:col>7</xdr:col>
      <xdr:colOff>1247775</xdr:colOff>
      <xdr:row>6</xdr:row>
      <xdr:rowOff>1371600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1333500"/>
          <a:ext cx="514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142875</xdr:colOff>
      <xdr:row>6</xdr:row>
      <xdr:rowOff>923925</xdr:rowOff>
    </xdr:from>
    <xdr:to>
      <xdr:col>9</xdr:col>
      <xdr:colOff>1390650</xdr:colOff>
      <xdr:row>6</xdr:row>
      <xdr:rowOff>1438275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13335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6</xdr:row>
      <xdr:rowOff>895350</xdr:rowOff>
    </xdr:from>
    <xdr:to>
      <xdr:col>8</xdr:col>
      <xdr:colOff>1143000</xdr:colOff>
      <xdr:row>6</xdr:row>
      <xdr:rowOff>1409700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333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333375</xdr:colOff>
      <xdr:row>6</xdr:row>
      <xdr:rowOff>1123950</xdr:rowOff>
    </xdr:from>
    <xdr:to>
      <xdr:col>10</xdr:col>
      <xdr:colOff>485775</xdr:colOff>
      <xdr:row>6</xdr:row>
      <xdr:rowOff>1352550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333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6</xdr:row>
      <xdr:rowOff>1447800</xdr:rowOff>
    </xdr:from>
    <xdr:to>
      <xdr:col>10</xdr:col>
      <xdr:colOff>1743075</xdr:colOff>
      <xdr:row>6</xdr:row>
      <xdr:rowOff>1857375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133350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276225</xdr:colOff>
      <xdr:row>6</xdr:row>
      <xdr:rowOff>1771650</xdr:rowOff>
    </xdr:from>
    <xdr:to>
      <xdr:col>11</xdr:col>
      <xdr:colOff>1762125</xdr:colOff>
      <xdr:row>6</xdr:row>
      <xdr:rowOff>2133600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" y="133350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533400</xdr:colOff>
      <xdr:row>6</xdr:row>
      <xdr:rowOff>1524000</xdr:rowOff>
    </xdr:from>
    <xdr:to>
      <xdr:col>11</xdr:col>
      <xdr:colOff>685800</xdr:colOff>
      <xdr:row>6</xdr:row>
      <xdr:rowOff>1752600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3335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M23"/>
  <sheetViews>
    <sheetView tabSelected="1" view="pageBreakPreview" zoomScale="85" zoomScaleNormal="70" zoomScaleSheetLayoutView="85" workbookViewId="0">
      <selection activeCell="A11" sqref="A11:M11"/>
    </sheetView>
  </sheetViews>
  <sheetFormatPr defaultRowHeight="15" x14ac:dyDescent="0.25"/>
  <cols>
    <col min="1" max="1" width="6.7109375" style="1" bestFit="1" customWidth="1"/>
    <col min="2" max="2" width="40.42578125" style="1" customWidth="1"/>
    <col min="3" max="3" width="16.140625" style="1" customWidth="1"/>
    <col min="4" max="4" width="17.140625" style="1" customWidth="1"/>
    <col min="5" max="5" width="19.5703125" style="1" customWidth="1"/>
    <col min="6" max="7" width="18" style="1" customWidth="1"/>
    <col min="8" max="8" width="20.42578125" style="1" customWidth="1"/>
    <col min="9" max="9" width="18.28515625" style="1" customWidth="1"/>
    <col min="10" max="10" width="20.85546875" style="1" customWidth="1"/>
    <col min="11" max="11" width="28.42578125" style="1" customWidth="1"/>
    <col min="12" max="12" width="31.140625" style="1" customWidth="1"/>
    <col min="13" max="13" width="17.28515625" style="1" customWidth="1"/>
    <col min="14" max="16384" width="9.140625" style="1"/>
  </cols>
  <sheetData>
    <row r="1" spans="1:13" x14ac:dyDescent="0.25">
      <c r="A1" s="63" t="s">
        <v>25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15" customHeight="1" x14ac:dyDescent="0.25">
      <c r="A2" s="65" t="s">
        <v>24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5" customHeight="1" x14ac:dyDescent="0.25">
      <c r="A3" s="66" t="s">
        <v>31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x14ac:dyDescent="0.25">
      <c r="A5" s="37">
        <v>1</v>
      </c>
      <c r="B5" s="37">
        <v>2</v>
      </c>
      <c r="C5" s="37">
        <v>3</v>
      </c>
      <c r="D5" s="37">
        <v>4</v>
      </c>
      <c r="E5" s="68">
        <v>5</v>
      </c>
      <c r="F5" s="69"/>
      <c r="G5" s="70"/>
      <c r="H5" s="68">
        <v>6</v>
      </c>
      <c r="I5" s="69"/>
      <c r="J5" s="70"/>
      <c r="K5" s="68">
        <v>7</v>
      </c>
      <c r="L5" s="70"/>
      <c r="M5" s="37">
        <v>8</v>
      </c>
    </row>
    <row r="6" spans="1:13" ht="30" customHeight="1" x14ac:dyDescent="0.25">
      <c r="A6" s="54" t="s">
        <v>2</v>
      </c>
      <c r="B6" s="57" t="s">
        <v>26</v>
      </c>
      <c r="C6" s="54" t="s">
        <v>0</v>
      </c>
      <c r="D6" s="54" t="s">
        <v>1</v>
      </c>
      <c r="E6" s="50" t="s">
        <v>23</v>
      </c>
      <c r="F6" s="50"/>
      <c r="G6" s="50"/>
      <c r="H6" s="49" t="s">
        <v>22</v>
      </c>
      <c r="I6" s="49"/>
      <c r="J6" s="49"/>
      <c r="K6" s="50" t="s">
        <v>21</v>
      </c>
      <c r="L6" s="51"/>
      <c r="M6" s="47" t="s">
        <v>20</v>
      </c>
    </row>
    <row r="7" spans="1:13" ht="173.25" customHeight="1" x14ac:dyDescent="0.25">
      <c r="A7" s="54"/>
      <c r="B7" s="57"/>
      <c r="C7" s="54"/>
      <c r="D7" s="54"/>
      <c r="E7" s="35" t="s">
        <v>19</v>
      </c>
      <c r="F7" s="35" t="s">
        <v>18</v>
      </c>
      <c r="G7" s="36" t="s">
        <v>17</v>
      </c>
      <c r="H7" s="35" t="s">
        <v>16</v>
      </c>
      <c r="I7" s="35" t="s">
        <v>15</v>
      </c>
      <c r="J7" s="34" t="s">
        <v>14</v>
      </c>
      <c r="K7" s="33" t="s">
        <v>13</v>
      </c>
      <c r="L7" s="33" t="s">
        <v>12</v>
      </c>
      <c r="M7" s="47"/>
    </row>
    <row r="8" spans="1:13" x14ac:dyDescent="0.25">
      <c r="A8" s="32">
        <v>1</v>
      </c>
      <c r="B8" s="39" t="s">
        <v>30</v>
      </c>
      <c r="C8" s="41" t="s">
        <v>27</v>
      </c>
      <c r="D8" s="40">
        <v>300</v>
      </c>
      <c r="E8" s="31">
        <v>89.87</v>
      </c>
      <c r="F8" s="31">
        <v>100</v>
      </c>
      <c r="G8" s="45">
        <v>98.5</v>
      </c>
      <c r="H8" s="29">
        <f>AVERAGE(E8:G8)</f>
        <v>96.123333333333335</v>
      </c>
      <c r="I8" s="31">
        <f>SQRT(((SUM((POWER(E8-H8,2)),(POWER(F8-H8,2)),(POWER(G8-H8,2)))/(COLUMNS(E8:G8)-1))))</f>
        <v>5.4672326942735214</v>
      </c>
      <c r="J8" s="30">
        <f>I8/H8*100</f>
        <v>5.6877269073830723</v>
      </c>
      <c r="K8" s="29">
        <f>ROUND(SUM(E8:G8)/3,2)</f>
        <v>96.12</v>
      </c>
      <c r="L8" s="29">
        <f>K8*D8</f>
        <v>28836</v>
      </c>
      <c r="M8" s="28" t="str">
        <f>IF(J8&lt;33,"ОДНОРОДНЫЕ","НЕОДНОРОДНЫЕ")</f>
        <v>ОДНОРОДНЫЕ</v>
      </c>
    </row>
    <row r="9" spans="1:13" x14ac:dyDescent="0.25">
      <c r="A9" s="60" t="s">
        <v>11</v>
      </c>
      <c r="B9" s="61"/>
      <c r="C9" s="61"/>
      <c r="D9" s="61"/>
      <c r="E9" s="61"/>
      <c r="F9" s="61"/>
      <c r="G9" s="61"/>
      <c r="H9" s="61"/>
      <c r="I9" s="61"/>
      <c r="J9" s="61"/>
      <c r="K9" s="62"/>
      <c r="L9" s="46">
        <f>SUM(L8:L8)</f>
        <v>28836</v>
      </c>
      <c r="M9" s="27"/>
    </row>
    <row r="10" spans="1:13" ht="44.25" customHeight="1" x14ac:dyDescent="0.25">
      <c r="A10" s="58" t="s">
        <v>33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1" spans="1:13" ht="44.25" customHeight="1" x14ac:dyDescent="0.25">
      <c r="A11" s="52" t="s">
        <v>10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</row>
    <row r="12" spans="1:13" ht="15.75" customHeight="1" x14ac:dyDescent="0.25">
      <c r="A12" s="26"/>
      <c r="B12" s="26" t="s">
        <v>9</v>
      </c>
      <c r="C12" s="25" t="s">
        <v>8</v>
      </c>
      <c r="D12" s="24"/>
      <c r="E12" s="24"/>
      <c r="F12" s="7"/>
      <c r="G12" s="7"/>
      <c r="H12" s="7"/>
      <c r="I12" s="7"/>
      <c r="J12" s="7"/>
      <c r="K12" s="7"/>
    </row>
    <row r="13" spans="1:13" x14ac:dyDescent="0.25">
      <c r="A13" s="23"/>
      <c r="B13" s="23"/>
      <c r="C13" s="23"/>
      <c r="D13" s="23"/>
      <c r="E13" s="22"/>
      <c r="F13" s="7"/>
      <c r="G13" s="7"/>
      <c r="H13" s="7"/>
      <c r="I13" s="7"/>
      <c r="J13" s="7"/>
      <c r="K13" s="7"/>
    </row>
    <row r="14" spans="1:13" x14ac:dyDescent="0.25">
      <c r="A14" s="12"/>
      <c r="B14" s="12" t="s">
        <v>7</v>
      </c>
      <c r="C14" s="23"/>
      <c r="D14" s="23"/>
      <c r="E14" s="22"/>
      <c r="F14" s="7"/>
      <c r="G14" s="7"/>
      <c r="H14" s="7"/>
      <c r="I14" s="7"/>
      <c r="J14" s="7"/>
      <c r="K14" s="7"/>
    </row>
    <row r="15" spans="1:13" ht="30" x14ac:dyDescent="0.25">
      <c r="A15" s="12"/>
      <c r="B15" s="42" t="s">
        <v>28</v>
      </c>
      <c r="C15" s="7"/>
      <c r="D15" s="7"/>
      <c r="E15" s="7"/>
      <c r="G15" s="21"/>
      <c r="H15" s="15"/>
      <c r="I15" s="9"/>
      <c r="J15" s="8"/>
      <c r="K15" s="8"/>
    </row>
    <row r="16" spans="1:13" ht="15" customHeight="1" x14ac:dyDescent="0.25">
      <c r="A16" s="20"/>
      <c r="B16" s="19" t="s">
        <v>6</v>
      </c>
      <c r="C16" s="18"/>
      <c r="D16" s="18"/>
      <c r="E16" s="18"/>
      <c r="F16" s="17"/>
      <c r="G16" s="16" t="s">
        <v>5</v>
      </c>
      <c r="H16" s="8"/>
      <c r="I16" s="15"/>
      <c r="J16" s="14"/>
      <c r="K16" s="14"/>
      <c r="L16" s="13"/>
      <c r="M16" s="13"/>
    </row>
    <row r="17" spans="1:13" ht="15" customHeight="1" x14ac:dyDescent="0.25">
      <c r="A17" s="12"/>
      <c r="B17" s="8"/>
      <c r="C17" s="7"/>
      <c r="D17" s="7"/>
      <c r="E17" s="7"/>
      <c r="F17" s="10"/>
      <c r="G17" s="8"/>
      <c r="H17" s="8"/>
      <c r="I17" s="9"/>
      <c r="J17" s="8"/>
      <c r="K17" s="8"/>
    </row>
    <row r="18" spans="1:13" ht="15" customHeight="1" x14ac:dyDescent="0.25">
      <c r="A18" s="12"/>
      <c r="B18" s="11" t="s">
        <v>4</v>
      </c>
      <c r="C18" s="43" t="s">
        <v>29</v>
      </c>
      <c r="D18" s="44" t="s">
        <v>32</v>
      </c>
      <c r="E18" s="7"/>
      <c r="F18" s="10"/>
      <c r="G18" s="8"/>
      <c r="H18" s="8"/>
      <c r="I18" s="9"/>
      <c r="J18" s="8"/>
      <c r="K18" s="8"/>
    </row>
    <row r="19" spans="1:13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3" ht="51.75" customHeight="1" x14ac:dyDescent="0.25">
      <c r="A20" s="55" t="s">
        <v>3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</row>
    <row r="21" spans="1:13" ht="51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15.75" x14ac:dyDescent="0.25">
      <c r="A22" s="3"/>
      <c r="B22" s="5"/>
      <c r="C22" s="5"/>
      <c r="D22" s="5"/>
      <c r="E22" s="3"/>
      <c r="F22" s="4"/>
      <c r="G22" s="3"/>
      <c r="H22" s="3"/>
      <c r="I22" s="3"/>
      <c r="J22" s="3"/>
      <c r="K22" s="3"/>
      <c r="L22" s="2"/>
      <c r="M22" s="2"/>
    </row>
    <row r="23" spans="1:13" ht="15" customHeight="1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2"/>
      <c r="M23" s="2"/>
    </row>
  </sheetData>
  <mergeCells count="19">
    <mergeCell ref="A1:M1"/>
    <mergeCell ref="A2:M2"/>
    <mergeCell ref="A3:M3"/>
    <mergeCell ref="A6:A7"/>
    <mergeCell ref="C6:C7"/>
    <mergeCell ref="H5:J5"/>
    <mergeCell ref="E5:G5"/>
    <mergeCell ref="K5:L5"/>
    <mergeCell ref="A23:K23"/>
    <mergeCell ref="H6:J6"/>
    <mergeCell ref="K6:L6"/>
    <mergeCell ref="A11:M11"/>
    <mergeCell ref="D6:D7"/>
    <mergeCell ref="A20:M20"/>
    <mergeCell ref="B6:B7"/>
    <mergeCell ref="M6:M7"/>
    <mergeCell ref="E6:G6"/>
    <mergeCell ref="A10:M10"/>
    <mergeCell ref="A9:K9"/>
  </mergeCells>
  <pageMargins left="0.27559055118110237" right="0.19685039370078741" top="0.31496062992125984" bottom="0.19685039370078741" header="0.27559055118110237" footer="0.31496062992125984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 - МСРЦ</vt:lpstr>
      <vt:lpstr>'Расчет НМЦК - МСРЦ'!Область_печати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 Игорь Валерьевич</dc:creator>
  <cp:lastModifiedBy>Денисова Ирина Григорьевна</cp:lastModifiedBy>
  <cp:lastPrinted>2026-07-15T12:22:58Z</cp:lastPrinted>
  <dcterms:created xsi:type="dcterms:W3CDTF">2013-07-09T08:15:01Z</dcterms:created>
  <dcterms:modified xsi:type="dcterms:W3CDTF">2026-07-15T12:24:08Z</dcterms:modified>
</cp:coreProperties>
</file>