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 updateLinks="never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alldata.ipsa.lan\server\Oтделы\Oтдел тылового обеспечения\!! ОТДЕЛЕНИЕ ЗАКУПОК\!!!! Нарадовая Н.Н\БЕРЕЗКА 2026 г\от Гавриловой А.А\Предварительные Мед.осмотры\"/>
    </mc:Choice>
  </mc:AlternateContent>
  <xr:revisionPtr revIDLastSave="0" documentId="13_ncr:1_{CFF341E6-8D41-4D7E-819E-38ED094E0BB1}" xr6:coauthVersionLast="36" xr6:coauthVersionMax="47" xr10:uidLastSave="{00000000-0000-0000-0000-000000000000}"/>
  <bookViews>
    <workbookView minimized="1" xWindow="-120" yWindow="-120" windowWidth="29040" windowHeight="15840" tabRatio="829" xr2:uid="{093CA650-D23D-4AEB-AC2E-847E7A0ADE2C}"/>
  </bookViews>
  <sheets>
    <sheet name="Лист2" sheetId="5" r:id="rId1"/>
  </sheets>
  <calcPr calcId="191029"/>
</workbook>
</file>

<file path=xl/calcChain.xml><?xml version="1.0" encoding="utf-8"?>
<calcChain xmlns="http://schemas.openxmlformats.org/spreadsheetml/2006/main">
  <c r="N18" i="5" l="1"/>
  <c r="N20" i="5"/>
  <c r="N22" i="5"/>
  <c r="N24" i="5"/>
  <c r="N26" i="5"/>
  <c r="N28" i="5"/>
  <c r="N30" i="5"/>
  <c r="N32" i="5"/>
  <c r="N34" i="5"/>
  <c r="N36" i="5"/>
  <c r="S36" i="5"/>
  <c r="R36" i="5"/>
  <c r="Q36" i="5"/>
  <c r="P36" i="5"/>
  <c r="O36" i="5"/>
  <c r="S34" i="5"/>
  <c r="R34" i="5"/>
  <c r="Q34" i="5"/>
  <c r="P34" i="5"/>
  <c r="O34" i="5"/>
  <c r="S32" i="5"/>
  <c r="R32" i="5"/>
  <c r="Q32" i="5"/>
  <c r="P32" i="5"/>
  <c r="O32" i="5"/>
  <c r="S30" i="5"/>
  <c r="R30" i="5"/>
  <c r="Q30" i="5"/>
  <c r="P30" i="5"/>
  <c r="O30" i="5"/>
  <c r="S28" i="5"/>
  <c r="R28" i="5"/>
  <c r="Q28" i="5"/>
  <c r="P28" i="5"/>
  <c r="O28" i="5"/>
  <c r="S26" i="5"/>
  <c r="R26" i="5"/>
  <c r="Q26" i="5"/>
  <c r="P26" i="5"/>
  <c r="O26" i="5"/>
  <c r="S24" i="5"/>
  <c r="R24" i="5"/>
  <c r="Q24" i="5"/>
  <c r="P24" i="5"/>
  <c r="O24" i="5"/>
  <c r="S22" i="5"/>
  <c r="R22" i="5"/>
  <c r="Q22" i="5"/>
  <c r="P22" i="5"/>
  <c r="O22" i="5"/>
  <c r="S20" i="5"/>
  <c r="R20" i="5"/>
  <c r="Q20" i="5"/>
  <c r="P20" i="5"/>
  <c r="O20" i="5"/>
  <c r="S18" i="5"/>
  <c r="R18" i="5"/>
  <c r="Q18" i="5"/>
  <c r="P18" i="5"/>
  <c r="O18" i="5"/>
  <c r="U36" i="5" l="1"/>
  <c r="V36" i="5"/>
  <c r="T36" i="5"/>
  <c r="T34" i="5"/>
  <c r="U34" i="5"/>
  <c r="V34" i="5"/>
  <c r="U18" i="5"/>
  <c r="T18" i="5"/>
  <c r="V18" i="5"/>
  <c r="T32" i="5"/>
  <c r="T30" i="5"/>
  <c r="U28" i="5"/>
  <c r="U30" i="5"/>
  <c r="U32" i="5"/>
  <c r="T28" i="5"/>
  <c r="V20" i="5"/>
  <c r="V22" i="5"/>
  <c r="V24" i="5"/>
  <c r="V26" i="5"/>
  <c r="V28" i="5"/>
  <c r="V30" i="5"/>
  <c r="V32" i="5"/>
  <c r="T20" i="5"/>
  <c r="T22" i="5"/>
  <c r="T24" i="5"/>
  <c r="T26" i="5"/>
  <c r="U20" i="5"/>
  <c r="U22" i="5"/>
  <c r="U24" i="5"/>
  <c r="U26" i="5"/>
</calcChain>
</file>

<file path=xl/sharedStrings.xml><?xml version="1.0" encoding="utf-8"?>
<sst xmlns="http://schemas.openxmlformats.org/spreadsheetml/2006/main" count="91" uniqueCount="55">
  <si>
    <t>№ п/п приказа 29н</t>
  </si>
  <si>
    <t>Мужчины</t>
  </si>
  <si>
    <t>Женщины младше 40 лет</t>
  </si>
  <si>
    <t>Женщины старше 40 лет</t>
  </si>
  <si>
    <t>п. 25</t>
  </si>
  <si>
    <t>Средняя цена, руб./чел.</t>
  </si>
  <si>
    <t>Стандартное отклонение</t>
  </si>
  <si>
    <t>Коэффициент вариации, %</t>
  </si>
  <si>
    <t>Цена, руб./чел.</t>
  </si>
  <si>
    <r>
      <rPr>
        <b/>
        <sz val="10"/>
        <rFont val="Times New Roman"/>
        <family val="1"/>
        <charset val="204"/>
      </rPr>
      <t>Источник информации</t>
    </r>
    <r>
      <rPr>
        <sz val="10"/>
        <rFont val="Times New Roman"/>
        <family val="1"/>
        <charset val="204"/>
      </rPr>
      <t xml:space="preserve">
(коммерческое предложение, номер реестровой записи контракта)</t>
    </r>
  </si>
  <si>
    <r>
      <rPr>
        <b/>
        <sz val="10"/>
        <rFont val="Times New Roman"/>
        <family val="1"/>
        <charset val="204"/>
      </rPr>
      <t>Производитель</t>
    </r>
    <r>
      <rPr>
        <sz val="10"/>
        <rFont val="Times New Roman"/>
        <family val="1"/>
        <charset val="204"/>
      </rPr>
      <t xml:space="preserve"> (для товаров)
</t>
    </r>
    <r>
      <rPr>
        <b/>
        <sz val="10"/>
        <rFont val="Times New Roman"/>
        <family val="1"/>
        <charset val="204"/>
      </rPr>
      <t>/Поставщик, Исполнитель, Подрядчик</t>
    </r>
  </si>
  <si>
    <t>коэффициент вариации</t>
  </si>
  <si>
    <t>Расчет ЦК</t>
  </si>
  <si>
    <t>Основные характеристики объекта закупки, ОКПД2 ТРУ</t>
  </si>
  <si>
    <t xml:space="preserve">Используемый метод определения цены </t>
  </si>
  <si>
    <t>Метод сопоставимых рыночных цен – выбран как приоритетный в соответствии с ч.6 ст.22 Федерального закона от 5 апреля 2013 года № 44-ФЗ «О контрактной системе в сфере закупок товаров, работ, услуг для обеспечения государственных и муниципальных нужд»</t>
  </si>
  <si>
    <t>Пункт плана ФХД</t>
  </si>
  <si>
    <t xml:space="preserve">Источник Финансирования </t>
  </si>
  <si>
    <t>за счет средств субсидии из федерального бюджета на финансовое обеспечение выполнения государственного задания на оказание государственных услуг (выполнение работ)</t>
  </si>
  <si>
    <t xml:space="preserve"> (указывается предмет закупки)</t>
  </si>
  <si>
    <t>*Столбцы «5» и «6» заполняются в случае, если коэффициент вариации, определенный в отношении трех цен, превышает 33%.</t>
  </si>
  <si>
    <t>Контрагент должен соответствовать единым требованиям к участникам закупки установленным ч. 1. ст 31. Федерального закона от 05.04.2013 №44-ФЗ «О контрактной системе в сфере закупок товаров, работ, услуг для обеспечения государственных и муниципальных нужд».
Контрагент должен отсутствовать в предусмотренном Федеральным законом от 05.04.2013 №44-ФЗ «О контрактной системе в сфере закупок товаров, работ, услуг для обеспечения государственных и муниципальных нужд» реестре недобросовестных поставщиков (подрядчиков, исполнителей).</t>
  </si>
  <si>
    <t>Составил:</t>
  </si>
  <si>
    <t>Ответственный за осуществление закупки работник контрактной службы:</t>
  </si>
  <si>
    <t>Начальник отделения по охране труда отдела тылового обеспечения</t>
  </si>
  <si>
    <t>СОГЛАСОВАНО:</t>
  </si>
  <si>
    <t>СОГЛАСОВАНО в части не увеличивать количество поставляемого товара до НМЦК, в случае экономии денежных средств по результатам закупочной сессии на ЕАТ:</t>
  </si>
  <si>
    <t>полковник внутренней службы</t>
  </si>
  <si>
    <t>А.А. Гаврилова</t>
  </si>
  <si>
    <t>п. 6.15</t>
  </si>
  <si>
    <t>ООО "Клиника "Вита Авис"</t>
  </si>
  <si>
    <t>п. 23,
п. 25</t>
  </si>
  <si>
    <t>п. 18.2, 
п. 25</t>
  </si>
  <si>
    <t>п. 5.1,
п. 6.1,
п. 9,
п. 25</t>
  </si>
  <si>
    <t>п. 4.4,
п. 5.1,
п. 15,
п. 24,
п. 25</t>
  </si>
  <si>
    <t>п. 1.50,
п. 5.1,
п. 6.1,
п. 25</t>
  </si>
  <si>
    <t>п. 3.1.7,
п. 5.1,
п. 17,
п. 25</t>
  </si>
  <si>
    <t>п. 2.4.2,
п. 2.4.3,
п. 27</t>
  </si>
  <si>
    <t>п. 2.4.3,
п. 5.1,
п. 27</t>
  </si>
  <si>
    <t>п. 27</t>
  </si>
  <si>
    <t>капитан внутренней службы</t>
  </si>
  <si>
    <t>«_____»________________2026 г.</t>
  </si>
  <si>
    <t>коммерческое предложение
Вх. № КП -427
от 30.07.2026</t>
  </si>
  <si>
    <t>коммерческое предложение
Вх. № КП-426
от 30.07.2026</t>
  </si>
  <si>
    <t>коммерческое предложение
Вх. № КП-447
от 03.08.2026</t>
  </si>
  <si>
    <t>ООО ЛДЦ "Миленарис"</t>
  </si>
  <si>
    <t xml:space="preserve">Заместитель начальника академии - </t>
  </si>
  <si>
    <t>начальник института профессиональной подготовки</t>
  </si>
  <si>
    <t>А.А. Костяев</t>
  </si>
  <si>
    <t>Начальник факультета техносферной безопасности</t>
  </si>
  <si>
    <t>Д.С. Цалко</t>
  </si>
  <si>
    <t>Услуга оказывается в соответствии с Порядком проведения обязательных предварительных и периодических медицинских осмотров работников, предусмотренных частью четвертой статьи 213 Трудового кодекса Российской Федерации, утвержденным приказом Министерства здравоохранения Российской Федерации от 28.01.2021 № 29н, наименованием вредных и (или) опасных производственных факторов и видов работ, пола и возраста работников.
Неопределенный объем услуг – 1 усл.ед. 
Услуги оказываются по месту нахождения Исполнителя в г. Иваново Ивановской области.
ОКПД 2: 86.21.10.120</t>
  </si>
  <si>
    <t>Максимальное значение цены контракта, руб.  -  100 000,00</t>
  </si>
  <si>
    <t>ООО «Центр профилактической медицины»</t>
  </si>
  <si>
    <r>
      <rPr>
        <b/>
        <sz val="10"/>
        <rFont val="Times New Roman"/>
        <family val="1"/>
        <charset val="204"/>
      </rPr>
      <t>Обоснование цены контракта (НМЦК),
заключаемого с единственным подрядчиком (поставщиком, исполнителем)</t>
    </r>
    <r>
      <rPr>
        <sz val="10"/>
        <rFont val="Times New Roman"/>
        <family val="1"/>
        <charset val="204"/>
      </rPr>
      <t xml:space="preserve">
Обоснование составлено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2 октября 2013 г. № 567
</t>
    </r>
    <r>
      <rPr>
        <u/>
        <sz val="10"/>
        <rFont val="Times New Roman"/>
        <family val="1"/>
        <charset val="204"/>
      </rPr>
      <t>Оказание услуг по проведению обязательных предварительных медицинских осмотров работников Ивановской пожарно-спасательной академии ГПС МЧС России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</si>
</sst>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Arial Cyr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rgb="FFCCB3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>
      <alignment horizontal="left"/>
    </xf>
    <xf numFmtId="0" fontId="7" fillId="0" borderId="0"/>
    <xf numFmtId="0" fontId="6" fillId="0" borderId="0"/>
  </cellStyleXfs>
  <cellXfs count="76">
    <xf numFmtId="0" fontId="0" fillId="0" borderId="0" xfId="0"/>
    <xf numFmtId="0" fontId="2" fillId="0" borderId="1" xfId="0" applyFont="1" applyBorder="1" applyAlignment="1">
      <alignment horizontal="left" wrapText="1"/>
    </xf>
    <xf numFmtId="4" fontId="2" fillId="0" borderId="4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/>
    <xf numFmtId="0" fontId="4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4" fontId="2" fillId="0" borderId="2" xfId="0" applyNumberFormat="1" applyFont="1" applyBorder="1"/>
    <xf numFmtId="0" fontId="2" fillId="0" borderId="3" xfId="0" applyFont="1" applyBorder="1"/>
    <xf numFmtId="4" fontId="2" fillId="0" borderId="4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9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2" fontId="2" fillId="0" borderId="4" xfId="0" applyNumberFormat="1" applyFont="1" applyBorder="1"/>
    <xf numFmtId="4" fontId="12" fillId="0" borderId="2" xfId="0" applyNumberFormat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4" fontId="0" fillId="0" borderId="0" xfId="0" applyNumberFormat="1"/>
    <xf numFmtId="0" fontId="2" fillId="11" borderId="2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13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</cellXfs>
  <cellStyles count="6">
    <cellStyle name="Обычный" xfId="0" builtinId="0"/>
    <cellStyle name="Обычный 2" xfId="1" xr:uid="{7DACBE50-65B8-4325-93D0-FB29FDEE8B88}"/>
    <cellStyle name="Обычный 2 2" xfId="2" xr:uid="{FCE01955-19AE-4489-BFB6-A9EA01BD2671}"/>
    <cellStyle name="Обычный 3" xfId="3" xr:uid="{37ED5B83-A32A-4112-8F54-662DD4DD2A82}"/>
    <cellStyle name="Обычный 4" xfId="4" xr:uid="{0A2FF138-465C-4CAB-823B-A2C11ACF3A2F}"/>
    <cellStyle name="Обычный 5" xfId="5" xr:uid="{1EE40B76-65B9-4140-A572-EE11AABBF938}"/>
  </cellStyles>
  <dxfs count="0"/>
  <tableStyles count="0" defaultTableStyle="TableStyleMedium9" defaultPivotStyle="PivotStyleLight16"/>
  <colors>
    <mruColors>
      <color rgb="FFCCB3FF"/>
      <color rgb="FFFFFFC1"/>
      <color rgb="FFFF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ADF5-B592-404E-ADB6-30F16A1BEDDC}">
  <sheetPr>
    <pageSetUpPr fitToPage="1"/>
  </sheetPr>
  <dimension ref="A2:V60"/>
  <sheetViews>
    <sheetView tabSelected="1" zoomScale="120" zoomScaleNormal="120" workbookViewId="0">
      <selection activeCell="A2" sqref="A2:V3"/>
    </sheetView>
  </sheetViews>
  <sheetFormatPr defaultRowHeight="12.75" x14ac:dyDescent="0.2"/>
  <cols>
    <col min="1" max="1" width="12.85546875" customWidth="1"/>
    <col min="2" max="2" width="9" customWidth="1"/>
    <col min="3" max="3" width="9.28515625" customWidth="1"/>
    <col min="4" max="4" width="10.7109375" customWidth="1"/>
    <col min="5" max="6" width="9.28515625" customWidth="1"/>
    <col min="7" max="7" width="11.7109375" customWidth="1"/>
    <col min="8" max="8" width="9.5703125" customWidth="1"/>
    <col min="9" max="9" width="9" customWidth="1"/>
    <col min="10" max="10" width="12.140625" customWidth="1"/>
    <col min="11" max="11" width="9.28515625" customWidth="1"/>
    <col min="12" max="12" width="7.5703125" customWidth="1"/>
    <col min="13" max="13" width="7.140625" customWidth="1"/>
    <col min="14" max="14" width="10.5703125" customWidth="1"/>
    <col min="15" max="15" width="11.28515625" customWidth="1"/>
  </cols>
  <sheetData>
    <row r="2" spans="1:22" x14ac:dyDescent="0.2">
      <c r="A2" s="64" t="s">
        <v>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2" ht="54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2" x14ac:dyDescent="0.2">
      <c r="A4" s="66" t="s">
        <v>19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</row>
    <row r="6" spans="1:22" ht="86.25" customHeight="1" x14ac:dyDescent="0.2">
      <c r="A6" s="58" t="s">
        <v>13</v>
      </c>
      <c r="B6" s="58"/>
      <c r="C6" s="58"/>
      <c r="D6" s="58"/>
      <c r="E6" s="58"/>
      <c r="F6" s="58"/>
      <c r="G6" s="60" t="s">
        <v>51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ht="28.5" customHeight="1" x14ac:dyDescent="0.2">
      <c r="A7" s="59" t="s">
        <v>14</v>
      </c>
      <c r="B7" s="59"/>
      <c r="C7" s="59"/>
      <c r="D7" s="59"/>
      <c r="E7" s="59"/>
      <c r="F7" s="59"/>
      <c r="G7" s="60" t="s">
        <v>15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1"/>
    </row>
    <row r="8" spans="1:22" ht="15.75" customHeight="1" x14ac:dyDescent="0.2">
      <c r="A8" s="58" t="s">
        <v>16</v>
      </c>
      <c r="B8" s="58"/>
      <c r="C8" s="58"/>
      <c r="D8" s="58"/>
      <c r="E8" s="58"/>
      <c r="F8" s="58"/>
      <c r="G8" s="60" t="s">
        <v>29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1"/>
    </row>
    <row r="9" spans="1:22" ht="18.75" customHeight="1" x14ac:dyDescent="0.2">
      <c r="A9" s="58" t="s">
        <v>17</v>
      </c>
      <c r="B9" s="58"/>
      <c r="C9" s="58"/>
      <c r="D9" s="58"/>
      <c r="E9" s="58"/>
      <c r="F9" s="58"/>
      <c r="G9" s="60" t="s">
        <v>18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1"/>
    </row>
    <row r="11" spans="1:22" ht="15" customHeight="1" x14ac:dyDescent="0.2">
      <c r="A11" s="57" t="s">
        <v>12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13.5" thickBot="1" x14ac:dyDescent="0.25">
      <c r="D12" s="28"/>
      <c r="G12" s="28"/>
      <c r="J12" s="28"/>
    </row>
    <row r="13" spans="1:22" ht="15.75" customHeight="1" thickBot="1" x14ac:dyDescent="0.25">
      <c r="A13" s="69">
        <v>1</v>
      </c>
      <c r="B13" s="70"/>
      <c r="C13" s="70">
        <v>2</v>
      </c>
      <c r="D13" s="70"/>
      <c r="E13" s="70"/>
      <c r="F13" s="70">
        <v>3</v>
      </c>
      <c r="G13" s="70"/>
      <c r="H13" s="70"/>
      <c r="I13" s="70">
        <v>4</v>
      </c>
      <c r="J13" s="70"/>
      <c r="K13" s="70"/>
      <c r="L13" s="25">
        <v>5</v>
      </c>
      <c r="M13" s="13">
        <v>6</v>
      </c>
      <c r="N13" s="70">
        <v>7</v>
      </c>
      <c r="O13" s="70"/>
      <c r="P13" s="70"/>
      <c r="Q13" s="70"/>
      <c r="R13" s="70"/>
      <c r="S13" s="70"/>
      <c r="T13" s="70"/>
      <c r="U13" s="70"/>
      <c r="V13" s="73"/>
    </row>
    <row r="14" spans="1:22" ht="59.25" customHeight="1" x14ac:dyDescent="0.2">
      <c r="A14" s="74" t="s">
        <v>9</v>
      </c>
      <c r="B14" s="75"/>
      <c r="C14" s="53" t="s">
        <v>42</v>
      </c>
      <c r="D14" s="54"/>
      <c r="E14" s="54"/>
      <c r="F14" s="53" t="s">
        <v>43</v>
      </c>
      <c r="G14" s="54"/>
      <c r="H14" s="54"/>
      <c r="I14" s="53" t="s">
        <v>44</v>
      </c>
      <c r="J14" s="54"/>
      <c r="K14" s="54"/>
      <c r="L14" s="26"/>
      <c r="M14" s="11"/>
      <c r="N14" s="54" t="s">
        <v>5</v>
      </c>
      <c r="O14" s="54"/>
      <c r="P14" s="54"/>
      <c r="Q14" s="54" t="s">
        <v>6</v>
      </c>
      <c r="R14" s="54"/>
      <c r="S14" s="54"/>
      <c r="T14" s="54" t="s">
        <v>7</v>
      </c>
      <c r="U14" s="54"/>
      <c r="V14" s="71"/>
    </row>
    <row r="15" spans="1:22" ht="78" customHeight="1" thickBot="1" x14ac:dyDescent="0.25">
      <c r="A15" s="55" t="s">
        <v>10</v>
      </c>
      <c r="B15" s="56"/>
      <c r="C15" s="68" t="s">
        <v>53</v>
      </c>
      <c r="D15" s="68"/>
      <c r="E15" s="68"/>
      <c r="F15" s="68" t="s">
        <v>30</v>
      </c>
      <c r="G15" s="68"/>
      <c r="H15" s="68"/>
      <c r="I15" s="68" t="s">
        <v>45</v>
      </c>
      <c r="J15" s="68"/>
      <c r="K15" s="68"/>
      <c r="L15" s="27"/>
      <c r="M15" s="12"/>
      <c r="N15" s="67"/>
      <c r="O15" s="67"/>
      <c r="P15" s="67"/>
      <c r="Q15" s="67"/>
      <c r="R15" s="67"/>
      <c r="S15" s="67"/>
      <c r="T15" s="67"/>
      <c r="U15" s="67"/>
      <c r="V15" s="72"/>
    </row>
    <row r="16" spans="1:22" ht="36.75" customHeight="1" thickBot="1" x14ac:dyDescent="0.25">
      <c r="A16" s="6"/>
      <c r="B16" s="7" t="s">
        <v>0</v>
      </c>
      <c r="C16" s="8" t="s">
        <v>2</v>
      </c>
      <c r="D16" s="8" t="s">
        <v>3</v>
      </c>
      <c r="E16" s="8" t="s">
        <v>1</v>
      </c>
      <c r="F16" s="8" t="s">
        <v>2</v>
      </c>
      <c r="G16" s="8" t="s">
        <v>3</v>
      </c>
      <c r="H16" s="8" t="s">
        <v>1</v>
      </c>
      <c r="I16" s="8" t="s">
        <v>2</v>
      </c>
      <c r="J16" s="8" t="s">
        <v>3</v>
      </c>
      <c r="K16" s="8" t="s">
        <v>1</v>
      </c>
      <c r="L16" s="8"/>
      <c r="M16" s="9"/>
      <c r="N16" s="8" t="s">
        <v>2</v>
      </c>
      <c r="O16" s="8" t="s">
        <v>3</v>
      </c>
      <c r="P16" s="8" t="s">
        <v>1</v>
      </c>
      <c r="Q16" s="8" t="s">
        <v>2</v>
      </c>
      <c r="R16" s="8" t="s">
        <v>3</v>
      </c>
      <c r="S16" s="8" t="s">
        <v>1</v>
      </c>
      <c r="T16" s="8" t="s">
        <v>2</v>
      </c>
      <c r="U16" s="8" t="s">
        <v>3</v>
      </c>
      <c r="V16" s="10" t="s">
        <v>1</v>
      </c>
    </row>
    <row r="17" spans="1:22" ht="30.75" customHeight="1" x14ac:dyDescent="0.2">
      <c r="A17" s="4" t="s">
        <v>8</v>
      </c>
      <c r="B17" s="39" t="s">
        <v>31</v>
      </c>
      <c r="C17" s="3">
        <v>4000</v>
      </c>
      <c r="D17" s="3">
        <v>4400</v>
      </c>
      <c r="E17" s="3">
        <v>3300</v>
      </c>
      <c r="F17" s="3">
        <v>4150</v>
      </c>
      <c r="G17" s="3">
        <v>4500</v>
      </c>
      <c r="H17" s="3">
        <v>3450</v>
      </c>
      <c r="I17" s="3">
        <v>3800</v>
      </c>
      <c r="J17" s="3">
        <v>4200</v>
      </c>
      <c r="K17" s="3">
        <v>3050</v>
      </c>
      <c r="L17" s="23"/>
      <c r="M17" s="3"/>
      <c r="N17" s="14"/>
      <c r="O17" s="14"/>
      <c r="P17" s="11"/>
      <c r="Q17" s="11"/>
      <c r="R17" s="11"/>
      <c r="S17" s="11"/>
      <c r="T17" s="11"/>
      <c r="U17" s="11"/>
      <c r="V17" s="15"/>
    </row>
    <row r="18" spans="1:22" ht="30.75" customHeight="1" thickBot="1" x14ac:dyDescent="0.25">
      <c r="A18" s="5" t="s">
        <v>11</v>
      </c>
      <c r="B18" s="40"/>
      <c r="C18" s="24"/>
      <c r="D18" s="24"/>
      <c r="E18" s="24"/>
      <c r="F18" s="2"/>
      <c r="G18" s="2"/>
      <c r="H18" s="2"/>
      <c r="I18" s="2"/>
      <c r="J18" s="2"/>
      <c r="K18" s="2"/>
      <c r="L18" s="2"/>
      <c r="M18" s="2"/>
      <c r="N18" s="16">
        <f>(C17+F17+I17)/3</f>
        <v>3983.3333333333335</v>
      </c>
      <c r="O18" s="16">
        <f>(D17+G17+J17)/3</f>
        <v>4366.666666666667</v>
      </c>
      <c r="P18" s="17">
        <f>(E17+H17+K17)/3</f>
        <v>3266.6666666666665</v>
      </c>
      <c r="Q18" s="17">
        <f>STDEVA(C17,F17,I17)</f>
        <v>175.59422921421233</v>
      </c>
      <c r="R18" s="17">
        <f>STDEVA(D17,G17,J17)</f>
        <v>152.75252316519467</v>
      </c>
      <c r="S18" s="17">
        <f>STDEVA(E17,H17,K17)</f>
        <v>202.07259421636903</v>
      </c>
      <c r="T18" s="17">
        <f>(Q18/N18)*100</f>
        <v>4.4082233275534479</v>
      </c>
      <c r="U18" s="17">
        <f>(R18/O18)*100</f>
        <v>3.4981493854624732</v>
      </c>
      <c r="V18" s="18">
        <f>(S18/P18)*100</f>
        <v>6.1858957413174194</v>
      </c>
    </row>
    <row r="19" spans="1:22" ht="30.75" customHeight="1" x14ac:dyDescent="0.2">
      <c r="A19" s="4" t="s">
        <v>8</v>
      </c>
      <c r="B19" s="41" t="s">
        <v>32</v>
      </c>
      <c r="C19" s="3">
        <v>4700</v>
      </c>
      <c r="D19" s="3">
        <v>5100</v>
      </c>
      <c r="E19" s="3">
        <v>3900</v>
      </c>
      <c r="F19" s="3">
        <v>5000</v>
      </c>
      <c r="G19" s="3">
        <v>5350</v>
      </c>
      <c r="H19" s="3">
        <v>4300</v>
      </c>
      <c r="I19" s="3">
        <v>4200</v>
      </c>
      <c r="J19" s="3">
        <v>4650</v>
      </c>
      <c r="K19" s="3">
        <v>3450</v>
      </c>
      <c r="L19" s="23"/>
      <c r="M19" s="3"/>
      <c r="N19" s="14"/>
      <c r="O19" s="14"/>
      <c r="P19" s="11"/>
      <c r="Q19" s="11"/>
      <c r="R19" s="11"/>
      <c r="S19" s="11"/>
      <c r="T19" s="11"/>
      <c r="U19" s="11"/>
      <c r="V19" s="15"/>
    </row>
    <row r="20" spans="1:22" ht="30.75" customHeight="1" thickBot="1" x14ac:dyDescent="0.25">
      <c r="A20" s="5" t="s">
        <v>11</v>
      </c>
      <c r="B20" s="4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6">
        <f>(C19+F19+I19)/3</f>
        <v>4633.333333333333</v>
      </c>
      <c r="O20" s="16">
        <f>(D19+G19+J19)/3</f>
        <v>5033.333333333333</v>
      </c>
      <c r="P20" s="22">
        <f>(E19+H19+K19)/3</f>
        <v>3883.3333333333335</v>
      </c>
      <c r="Q20" s="17">
        <f>STDEVA(C19,F19,I19)</f>
        <v>404.14518843273805</v>
      </c>
      <c r="R20" s="17">
        <f>STDEVA(D19,G19,J19)</f>
        <v>354.72994422987938</v>
      </c>
      <c r="S20" s="17">
        <f>STDEVA(E19,H19,K19)</f>
        <v>425.24502740576912</v>
      </c>
      <c r="T20" s="17">
        <f>(Q20/N20)*100</f>
        <v>8.7225580237281601</v>
      </c>
      <c r="U20" s="17">
        <f>(R20/O20)*100</f>
        <v>7.0476147860240941</v>
      </c>
      <c r="V20" s="18">
        <f>(S20/P20)*100</f>
        <v>10.950515727187188</v>
      </c>
    </row>
    <row r="21" spans="1:22" ht="30.75" customHeight="1" x14ac:dyDescent="0.2">
      <c r="A21" s="4" t="s">
        <v>8</v>
      </c>
      <c r="B21" s="43" t="s">
        <v>4</v>
      </c>
      <c r="C21" s="3">
        <v>4000</v>
      </c>
      <c r="D21" s="3">
        <v>4400</v>
      </c>
      <c r="E21" s="3">
        <v>3300</v>
      </c>
      <c r="F21" s="3">
        <v>4150</v>
      </c>
      <c r="G21" s="3">
        <v>4500</v>
      </c>
      <c r="H21" s="3">
        <v>3450</v>
      </c>
      <c r="I21" s="3">
        <v>3800</v>
      </c>
      <c r="J21" s="3">
        <v>4200</v>
      </c>
      <c r="K21" s="3">
        <v>3050</v>
      </c>
      <c r="L21" s="23"/>
      <c r="M21" s="3"/>
      <c r="N21" s="14"/>
      <c r="O21" s="14"/>
      <c r="P21" s="11"/>
      <c r="Q21" s="11"/>
      <c r="R21" s="11"/>
      <c r="S21" s="11"/>
      <c r="T21" s="11"/>
      <c r="U21" s="11"/>
      <c r="V21" s="15"/>
    </row>
    <row r="22" spans="1:22" ht="30.75" customHeight="1" thickBot="1" x14ac:dyDescent="0.25">
      <c r="A22" s="5" t="s">
        <v>11</v>
      </c>
      <c r="B22" s="4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6">
        <f>(C21+F21+I21)/3</f>
        <v>3983.3333333333335</v>
      </c>
      <c r="O22" s="16">
        <f>(D21+G21+J21)/3</f>
        <v>4366.666666666667</v>
      </c>
      <c r="P22" s="22">
        <f>(E21+H21+K21)/3</f>
        <v>3266.6666666666665</v>
      </c>
      <c r="Q22" s="17">
        <f>STDEVA(C21,F21,I21)</f>
        <v>175.59422921421233</v>
      </c>
      <c r="R22" s="17">
        <f>STDEVA(D21,G21,J21)</f>
        <v>152.75252316519467</v>
      </c>
      <c r="S22" s="17">
        <f>STDEVA(E21,H21,K21)</f>
        <v>202.07259421636903</v>
      </c>
      <c r="T22" s="17">
        <f>(Q22/N22)*100</f>
        <v>4.4082233275534479</v>
      </c>
      <c r="U22" s="17">
        <f>(R22/O22)*100</f>
        <v>3.4981493854624732</v>
      </c>
      <c r="V22" s="18">
        <f>(S22/P22)*100</f>
        <v>6.1858957413174194</v>
      </c>
    </row>
    <row r="23" spans="1:22" ht="30.75" customHeight="1" x14ac:dyDescent="0.2">
      <c r="A23" s="4" t="s">
        <v>8</v>
      </c>
      <c r="B23" s="45" t="s">
        <v>33</v>
      </c>
      <c r="C23" s="3">
        <v>4000</v>
      </c>
      <c r="D23" s="3">
        <v>4400</v>
      </c>
      <c r="E23" s="3">
        <v>3300</v>
      </c>
      <c r="F23" s="3">
        <v>5000</v>
      </c>
      <c r="G23" s="3">
        <v>5350</v>
      </c>
      <c r="H23" s="3">
        <v>4300</v>
      </c>
      <c r="I23" s="3">
        <v>4200</v>
      </c>
      <c r="J23" s="3">
        <v>4600</v>
      </c>
      <c r="K23" s="3">
        <v>3400</v>
      </c>
      <c r="L23" s="3"/>
      <c r="M23" s="3"/>
      <c r="N23" s="14"/>
      <c r="O23" s="14"/>
      <c r="P23" s="11"/>
      <c r="Q23" s="11"/>
      <c r="R23" s="11"/>
      <c r="S23" s="11"/>
      <c r="T23" s="11"/>
      <c r="U23" s="11"/>
      <c r="V23" s="15"/>
    </row>
    <row r="24" spans="1:22" ht="30.75" customHeight="1" thickBot="1" x14ac:dyDescent="0.25">
      <c r="A24" s="5" t="s">
        <v>11</v>
      </c>
      <c r="B24" s="4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6">
        <f>(C23+F23+I23)/3</f>
        <v>4400</v>
      </c>
      <c r="O24" s="16">
        <f>(D23+G23+J23)/3</f>
        <v>4783.333333333333</v>
      </c>
      <c r="P24" s="22">
        <f>(E23+H23+K23)/3</f>
        <v>3666.6666666666665</v>
      </c>
      <c r="Q24" s="17">
        <f>STDEVA(C23,F23,I23)</f>
        <v>529.15026221291816</v>
      </c>
      <c r="R24" s="17">
        <f>STDEVA(D23,G23,J23)</f>
        <v>500.83264004389065</v>
      </c>
      <c r="S24" s="17">
        <f>STDEVA(E23,H23,K23)</f>
        <v>550.75705472860909</v>
      </c>
      <c r="T24" s="17">
        <f>(Q24/N24)*100</f>
        <v>12.026142323020867</v>
      </c>
      <c r="U24" s="17">
        <f>(R24/O24)*100</f>
        <v>10.47036878140538</v>
      </c>
      <c r="V24" s="18">
        <f>(S24/P24)*100</f>
        <v>15.020646947143884</v>
      </c>
    </row>
    <row r="25" spans="1:22" ht="30.75" customHeight="1" x14ac:dyDescent="0.2">
      <c r="A25" s="4" t="s">
        <v>8</v>
      </c>
      <c r="B25" s="47" t="s">
        <v>34</v>
      </c>
      <c r="C25" s="3">
        <v>4500</v>
      </c>
      <c r="D25" s="3">
        <v>4900</v>
      </c>
      <c r="E25" s="3">
        <v>3700</v>
      </c>
      <c r="F25" s="3">
        <v>5000</v>
      </c>
      <c r="G25" s="3">
        <v>5350</v>
      </c>
      <c r="H25" s="3">
        <v>4300</v>
      </c>
      <c r="I25" s="3">
        <v>4200</v>
      </c>
      <c r="J25" s="3">
        <v>4600</v>
      </c>
      <c r="K25" s="3">
        <v>3400</v>
      </c>
      <c r="L25" s="23"/>
      <c r="M25" s="3"/>
      <c r="N25" s="14"/>
      <c r="O25" s="14"/>
      <c r="P25" s="11"/>
      <c r="Q25" s="11"/>
      <c r="R25" s="11"/>
      <c r="S25" s="11"/>
      <c r="T25" s="11"/>
      <c r="U25" s="11"/>
      <c r="V25" s="15"/>
    </row>
    <row r="26" spans="1:22" ht="30.75" customHeight="1" thickBot="1" x14ac:dyDescent="0.25">
      <c r="A26" s="5" t="s">
        <v>11</v>
      </c>
      <c r="B26" s="4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6">
        <f>(C25+F25+I25)/3</f>
        <v>4566.666666666667</v>
      </c>
      <c r="O26" s="16">
        <f>(D25+G25+J25)/3</f>
        <v>4950</v>
      </c>
      <c r="P26" s="17">
        <f>(E25+H25+K25)/3</f>
        <v>3800</v>
      </c>
      <c r="Q26" s="17">
        <f>STDEVA(C25,F25,I25)</f>
        <v>404.14518843273805</v>
      </c>
      <c r="R26" s="17">
        <f>STDEVA(D25,G25,J25)</f>
        <v>377.4917217635375</v>
      </c>
      <c r="S26" s="17">
        <f>STDEVA(E25,H25,K25)</f>
        <v>458.25756949558399</v>
      </c>
      <c r="T26" s="17">
        <f>(Q26/N26)*100</f>
        <v>8.8498946372132412</v>
      </c>
      <c r="U26" s="17">
        <f>(R26/O26)*100</f>
        <v>7.6260953891623737</v>
      </c>
      <c r="V26" s="18">
        <f>(S26/P26)*100</f>
        <v>12.059409723568001</v>
      </c>
    </row>
    <row r="27" spans="1:22" ht="30.75" customHeight="1" x14ac:dyDescent="0.2">
      <c r="A27" s="4" t="s">
        <v>8</v>
      </c>
      <c r="B27" s="37" t="s">
        <v>35</v>
      </c>
      <c r="C27" s="3">
        <v>4500</v>
      </c>
      <c r="D27" s="3">
        <v>4900</v>
      </c>
      <c r="E27" s="3">
        <v>3700</v>
      </c>
      <c r="F27" s="3">
        <v>5000</v>
      </c>
      <c r="G27" s="3">
        <v>5350</v>
      </c>
      <c r="H27" s="3">
        <v>4300</v>
      </c>
      <c r="I27" s="3">
        <v>4700</v>
      </c>
      <c r="J27" s="3">
        <v>5100</v>
      </c>
      <c r="K27" s="3">
        <v>3950</v>
      </c>
      <c r="L27" s="3"/>
      <c r="M27" s="3"/>
      <c r="N27" s="14"/>
      <c r="O27" s="14"/>
      <c r="P27" s="11"/>
      <c r="Q27" s="11"/>
      <c r="R27" s="11"/>
      <c r="S27" s="11"/>
      <c r="T27" s="11"/>
      <c r="U27" s="11"/>
      <c r="V27" s="15"/>
    </row>
    <row r="28" spans="1:22" ht="30.75" customHeight="1" thickBot="1" x14ac:dyDescent="0.25">
      <c r="A28" s="5" t="s">
        <v>11</v>
      </c>
      <c r="B28" s="3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6">
        <f>(C27+F27+I27)/3</f>
        <v>4733.333333333333</v>
      </c>
      <c r="O28" s="16">
        <f>(D27+G27+J27)/3</f>
        <v>5116.666666666667</v>
      </c>
      <c r="P28" s="17">
        <f>(E27+H27+K27)/3</f>
        <v>3983.3333333333335</v>
      </c>
      <c r="Q28" s="17">
        <f>STDEVA(C27,F27,I27)</f>
        <v>251.6611478423583</v>
      </c>
      <c r="R28" s="17">
        <f>STDEVA(D27,G27,J27)</f>
        <v>225.46248764114469</v>
      </c>
      <c r="S28" s="17">
        <f>STDEVA(E27,H27,K27)</f>
        <v>301.38568866708545</v>
      </c>
      <c r="T28" s="17">
        <f>(Q28/N28)*100</f>
        <v>5.3167848135709503</v>
      </c>
      <c r="U28" s="17">
        <f>(R28/O28)*100</f>
        <v>4.4064329832145539</v>
      </c>
      <c r="V28" s="18">
        <f>(S28/P28)*100</f>
        <v>7.5661679163285047</v>
      </c>
    </row>
    <row r="29" spans="1:22" ht="30.75" customHeight="1" x14ac:dyDescent="0.2">
      <c r="A29" s="4" t="s">
        <v>8</v>
      </c>
      <c r="B29" s="35" t="s">
        <v>36</v>
      </c>
      <c r="C29" s="3">
        <v>4500</v>
      </c>
      <c r="D29" s="3">
        <v>4900</v>
      </c>
      <c r="E29" s="3">
        <v>3700</v>
      </c>
      <c r="F29" s="3">
        <v>5000</v>
      </c>
      <c r="G29" s="3">
        <v>5350</v>
      </c>
      <c r="H29" s="3">
        <v>4300</v>
      </c>
      <c r="I29" s="3">
        <v>4300</v>
      </c>
      <c r="J29" s="3">
        <v>4700</v>
      </c>
      <c r="K29" s="3">
        <v>3550</v>
      </c>
      <c r="L29" s="23"/>
      <c r="M29" s="3"/>
      <c r="N29" s="14"/>
      <c r="O29" s="14"/>
      <c r="P29" s="11"/>
      <c r="Q29" s="11"/>
      <c r="R29" s="11"/>
      <c r="S29" s="11"/>
      <c r="T29" s="11"/>
      <c r="U29" s="11"/>
      <c r="V29" s="15"/>
    </row>
    <row r="30" spans="1:22" ht="30.75" customHeight="1" thickBot="1" x14ac:dyDescent="0.25">
      <c r="A30" s="5" t="s">
        <v>11</v>
      </c>
      <c r="B30" s="3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6">
        <f>(C29+F29+I29)/3</f>
        <v>4600</v>
      </c>
      <c r="O30" s="16">
        <f>(D29+G29+J29)/3</f>
        <v>4983.333333333333</v>
      </c>
      <c r="P30" s="17">
        <f>(E29+H29+K29)/3</f>
        <v>3850</v>
      </c>
      <c r="Q30" s="17">
        <f>STDEVA(C29,F29,I29)</f>
        <v>360.55512754639892</v>
      </c>
      <c r="R30" s="17">
        <f>STDEVA(D29,G29,J29)</f>
        <v>332.91640592396965</v>
      </c>
      <c r="S30" s="17">
        <f>STDEVA(E29,H29,K29)</f>
        <v>396.86269665968859</v>
      </c>
      <c r="T30" s="17">
        <f>(Q30/N30)*100</f>
        <v>7.8381549466608451</v>
      </c>
      <c r="U30" s="17">
        <f>(R30/O30)*100</f>
        <v>6.68059677439404</v>
      </c>
      <c r="V30" s="18">
        <f>(S30/P30)*100</f>
        <v>10.308121991160743</v>
      </c>
    </row>
    <row r="31" spans="1:22" ht="30.75" customHeight="1" x14ac:dyDescent="0.2">
      <c r="A31" s="4" t="s">
        <v>8</v>
      </c>
      <c r="B31" s="33" t="s">
        <v>37</v>
      </c>
      <c r="C31" s="3">
        <v>4500</v>
      </c>
      <c r="D31" s="3">
        <v>4900</v>
      </c>
      <c r="E31" s="3">
        <v>3700</v>
      </c>
      <c r="F31" s="3">
        <v>5000</v>
      </c>
      <c r="G31" s="3">
        <v>5350</v>
      </c>
      <c r="H31" s="3">
        <v>4300</v>
      </c>
      <c r="I31" s="3">
        <v>5600</v>
      </c>
      <c r="J31" s="3">
        <v>6000</v>
      </c>
      <c r="K31" s="3">
        <v>4850</v>
      </c>
      <c r="L31" s="3"/>
      <c r="M31" s="3"/>
      <c r="N31" s="14"/>
      <c r="O31" s="14"/>
      <c r="P31" s="11"/>
      <c r="Q31" s="11"/>
      <c r="R31" s="11"/>
      <c r="S31" s="11"/>
      <c r="T31" s="11"/>
      <c r="U31" s="11"/>
      <c r="V31" s="15"/>
    </row>
    <row r="32" spans="1:22" ht="30.75" customHeight="1" thickBot="1" x14ac:dyDescent="0.25">
      <c r="A32" s="5" t="s">
        <v>11</v>
      </c>
      <c r="B32" s="3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6">
        <f>(C31+F31+I31)/3</f>
        <v>5033.333333333333</v>
      </c>
      <c r="O32" s="16">
        <f>(D31+G31+J31)/3</f>
        <v>5416.666666666667</v>
      </c>
      <c r="P32" s="17">
        <f>(E31+H31+K31)/3</f>
        <v>4283.333333333333</v>
      </c>
      <c r="Q32" s="17">
        <f>STDEVA(C31,F31,I31)</f>
        <v>550.75705472861023</v>
      </c>
      <c r="R32" s="17">
        <f>STDEVA(D31,G31,J31)</f>
        <v>553.02200076790189</v>
      </c>
      <c r="S32" s="17">
        <f>STDEVA(E31,H31,K31)</f>
        <v>575.18113089124552</v>
      </c>
      <c r="T32" s="17">
        <f>(Q32/N32)*100</f>
        <v>10.942193140303514</v>
      </c>
      <c r="U32" s="17">
        <f>(R32/O32)*100</f>
        <v>10.209636937253572</v>
      </c>
      <c r="V32" s="18">
        <f>(S32/P32)*100</f>
        <v>13.428353250379274</v>
      </c>
    </row>
    <row r="33" spans="1:22" ht="30.75" customHeight="1" x14ac:dyDescent="0.2">
      <c r="A33" s="4" t="s">
        <v>8</v>
      </c>
      <c r="B33" s="31" t="s">
        <v>38</v>
      </c>
      <c r="C33" s="3">
        <v>4000</v>
      </c>
      <c r="D33" s="3">
        <v>4400</v>
      </c>
      <c r="E33" s="3">
        <v>3200</v>
      </c>
      <c r="F33" s="3">
        <v>5000</v>
      </c>
      <c r="G33" s="3">
        <v>5350</v>
      </c>
      <c r="H33" s="3">
        <v>4300</v>
      </c>
      <c r="I33" s="3">
        <v>4200</v>
      </c>
      <c r="J33" s="3">
        <v>4600</v>
      </c>
      <c r="K33" s="3">
        <v>3400</v>
      </c>
      <c r="L33" s="3"/>
      <c r="M33" s="3"/>
      <c r="N33" s="14"/>
      <c r="O33" s="14"/>
      <c r="P33" s="11"/>
      <c r="Q33" s="11"/>
      <c r="R33" s="11"/>
      <c r="S33" s="11"/>
      <c r="T33" s="11"/>
      <c r="U33" s="11"/>
      <c r="V33" s="15"/>
    </row>
    <row r="34" spans="1:22" ht="30.75" customHeight="1" thickBot="1" x14ac:dyDescent="0.25">
      <c r="A34" s="5" t="s">
        <v>11</v>
      </c>
      <c r="B34" s="3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6">
        <f>(C33+F33+I33)/3</f>
        <v>4400</v>
      </c>
      <c r="O34" s="16">
        <f>(D33+G33+J33)/3</f>
        <v>4783.333333333333</v>
      </c>
      <c r="P34" s="17">
        <f>(E33+H33+K33)/3</f>
        <v>3633.3333333333335</v>
      </c>
      <c r="Q34" s="17">
        <f>STDEVA(C33,F33,I33)</f>
        <v>529.15026221291816</v>
      </c>
      <c r="R34" s="17">
        <f>STDEVA(D33,G33,J33)</f>
        <v>500.83264004389065</v>
      </c>
      <c r="S34" s="17">
        <f>STDEVA(E33,H33,K33)</f>
        <v>585.94652770823052</v>
      </c>
      <c r="T34" s="17">
        <f>(Q34/N34)*100</f>
        <v>12.026142323020867</v>
      </c>
      <c r="U34" s="17">
        <f>(R34/O34)*100</f>
        <v>10.47036878140538</v>
      </c>
      <c r="V34" s="18">
        <f>(S34/P34)*100</f>
        <v>16.126968652520105</v>
      </c>
    </row>
    <row r="35" spans="1:22" ht="30.75" customHeight="1" x14ac:dyDescent="0.2">
      <c r="A35" s="4" t="s">
        <v>8</v>
      </c>
      <c r="B35" s="29" t="s">
        <v>39</v>
      </c>
      <c r="C35" s="3">
        <v>4000</v>
      </c>
      <c r="D35" s="3">
        <v>4400</v>
      </c>
      <c r="E35" s="3">
        <v>3200</v>
      </c>
      <c r="F35" s="3">
        <v>4150</v>
      </c>
      <c r="G35" s="3">
        <v>4500</v>
      </c>
      <c r="H35" s="3">
        <v>3450</v>
      </c>
      <c r="I35" s="3">
        <v>3800</v>
      </c>
      <c r="J35" s="3">
        <v>4200</v>
      </c>
      <c r="K35" s="3">
        <v>3050</v>
      </c>
      <c r="L35" s="23"/>
      <c r="M35" s="3"/>
      <c r="N35" s="14"/>
      <c r="O35" s="14"/>
      <c r="P35" s="11"/>
      <c r="Q35" s="11"/>
      <c r="R35" s="11"/>
      <c r="S35" s="11"/>
      <c r="T35" s="11"/>
      <c r="U35" s="11"/>
      <c r="V35" s="15"/>
    </row>
    <row r="36" spans="1:22" ht="30.75" customHeight="1" thickBot="1" x14ac:dyDescent="0.25">
      <c r="A36" s="5" t="s">
        <v>11</v>
      </c>
      <c r="B36" s="3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16">
        <f>(C35+F35+I35)/3</f>
        <v>3983.3333333333335</v>
      </c>
      <c r="O36" s="16">
        <f>(D35+G35+J35)/3</f>
        <v>4366.666666666667</v>
      </c>
      <c r="P36" s="17">
        <f>(E35+H35+K35)/3</f>
        <v>3233.3333333333335</v>
      </c>
      <c r="Q36" s="17">
        <f>STDEVA(C35,F35,I35)</f>
        <v>175.59422921421233</v>
      </c>
      <c r="R36" s="17">
        <f>STDEVA(D35,G35,J35)</f>
        <v>152.75252316519467</v>
      </c>
      <c r="S36" s="17">
        <f>STDEVA(E35,H35,K35)</f>
        <v>202.07259421636903</v>
      </c>
      <c r="T36" s="17">
        <f>(Q36/N36)*100</f>
        <v>4.4082233275534479</v>
      </c>
      <c r="U36" s="17">
        <f>(R36/O36)*100</f>
        <v>3.4981493854624732</v>
      </c>
      <c r="V36" s="18">
        <f>(S36/P36)*100</f>
        <v>6.2496678623619282</v>
      </c>
    </row>
    <row r="37" spans="1:22" ht="19.5" customHeight="1" thickBot="1" x14ac:dyDescent="0.3">
      <c r="A37" s="61" t="s">
        <v>52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3"/>
    </row>
    <row r="38" spans="1:22" ht="9" customHeight="1" x14ac:dyDescent="0.2"/>
    <row r="39" spans="1:22" ht="18" customHeight="1" x14ac:dyDescent="0.2">
      <c r="A39" s="49" t="s">
        <v>20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</row>
    <row r="41" spans="1:22" ht="54" customHeight="1" x14ac:dyDescent="0.2">
      <c r="A41" s="50" t="s">
        <v>21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</row>
    <row r="43" spans="1:22" ht="15.75" x14ac:dyDescent="0.25">
      <c r="A43" s="19" t="s">
        <v>22</v>
      </c>
    </row>
    <row r="44" spans="1:22" ht="15.75" x14ac:dyDescent="0.2">
      <c r="A44" s="20" t="s">
        <v>23</v>
      </c>
    </row>
    <row r="45" spans="1:22" ht="15.75" x14ac:dyDescent="0.2">
      <c r="A45" s="20" t="s">
        <v>24</v>
      </c>
    </row>
    <row r="46" spans="1:22" ht="15.75" x14ac:dyDescent="0.2">
      <c r="A46" s="20" t="s">
        <v>40</v>
      </c>
      <c r="M46" s="52" t="s">
        <v>28</v>
      </c>
      <c r="N46" s="52"/>
      <c r="O46" s="52"/>
    </row>
    <row r="47" spans="1:22" ht="15.75" x14ac:dyDescent="0.25">
      <c r="A47" s="21" t="s">
        <v>41</v>
      </c>
    </row>
    <row r="50" spans="1:16" ht="15.75" x14ac:dyDescent="0.2">
      <c r="A50" s="20" t="s">
        <v>25</v>
      </c>
    </row>
    <row r="51" spans="1:16" ht="15.75" x14ac:dyDescent="0.2">
      <c r="A51" s="20" t="s">
        <v>49</v>
      </c>
    </row>
    <row r="52" spans="1:16" ht="15.75" x14ac:dyDescent="0.2">
      <c r="A52" s="20" t="s">
        <v>27</v>
      </c>
      <c r="M52" s="52" t="s">
        <v>50</v>
      </c>
      <c r="N52" s="52"/>
      <c r="O52" s="52"/>
      <c r="P52" s="20"/>
    </row>
    <row r="53" spans="1:16" ht="15.75" x14ac:dyDescent="0.2">
      <c r="A53" s="20" t="s">
        <v>41</v>
      </c>
    </row>
    <row r="56" spans="1:16" ht="15.75" x14ac:dyDescent="0.2">
      <c r="A56" s="20" t="s">
        <v>26</v>
      </c>
    </row>
    <row r="57" spans="1:16" ht="15.75" x14ac:dyDescent="0.2">
      <c r="A57" s="20" t="s">
        <v>46</v>
      </c>
    </row>
    <row r="58" spans="1:16" ht="15.75" x14ac:dyDescent="0.2">
      <c r="A58" s="20" t="s">
        <v>47</v>
      </c>
    </row>
    <row r="59" spans="1:16" ht="15.75" x14ac:dyDescent="0.2">
      <c r="A59" s="20" t="s">
        <v>27</v>
      </c>
      <c r="M59" s="52" t="s">
        <v>48</v>
      </c>
      <c r="N59" s="52"/>
      <c r="O59" s="52"/>
    </row>
    <row r="60" spans="1:16" ht="15.75" x14ac:dyDescent="0.2">
      <c r="A60" s="20" t="s">
        <v>41</v>
      </c>
    </row>
  </sheetData>
  <mergeCells count="43">
    <mergeCell ref="A37:V37"/>
    <mergeCell ref="A2:V3"/>
    <mergeCell ref="A4:V4"/>
    <mergeCell ref="N14:P15"/>
    <mergeCell ref="Q14:S15"/>
    <mergeCell ref="C15:E15"/>
    <mergeCell ref="F15:H15"/>
    <mergeCell ref="I15:K15"/>
    <mergeCell ref="A13:B13"/>
    <mergeCell ref="T14:V15"/>
    <mergeCell ref="N13:V13"/>
    <mergeCell ref="C13:E13"/>
    <mergeCell ref="F13:H13"/>
    <mergeCell ref="I13:K13"/>
    <mergeCell ref="A14:B14"/>
    <mergeCell ref="C14:E14"/>
    <mergeCell ref="F14:H14"/>
    <mergeCell ref="I14:K14"/>
    <mergeCell ref="A15:B15"/>
    <mergeCell ref="A11:V11"/>
    <mergeCell ref="A6:F6"/>
    <mergeCell ref="A7:F7"/>
    <mergeCell ref="A8:F8"/>
    <mergeCell ref="A9:F9"/>
    <mergeCell ref="G6:V6"/>
    <mergeCell ref="G7:U7"/>
    <mergeCell ref="G8:U8"/>
    <mergeCell ref="G9:U9"/>
    <mergeCell ref="A39:V39"/>
    <mergeCell ref="A41:V41"/>
    <mergeCell ref="M52:O52"/>
    <mergeCell ref="M46:O46"/>
    <mergeCell ref="M59:O59"/>
    <mergeCell ref="B17:B18"/>
    <mergeCell ref="B19:B20"/>
    <mergeCell ref="B21:B22"/>
    <mergeCell ref="B23:B24"/>
    <mergeCell ref="B25:B26"/>
    <mergeCell ref="B35:B36"/>
    <mergeCell ref="B33:B34"/>
    <mergeCell ref="B31:B32"/>
    <mergeCell ref="B29:B30"/>
    <mergeCell ref="B27:B28"/>
  </mergeCells>
  <pageMargins left="0.23622047244094491" right="0.23622047244094491" top="0.35433070866141736" bottom="0.35433070866141736" header="0.11811023622047245" footer="0.11811023622047245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Анна С. Владимирова</cp:lastModifiedBy>
  <cp:lastPrinted>2025-11-25T12:24:37Z</cp:lastPrinted>
  <dcterms:created xsi:type="dcterms:W3CDTF">2015-08-30T14:19:38Z</dcterms:created>
  <dcterms:modified xsi:type="dcterms:W3CDTF">2026-08-18T06:21:00Z</dcterms:modified>
</cp:coreProperties>
</file>