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1" i="23"/>
  <c r="M10"/>
  <c r="K11"/>
  <c r="J11"/>
  <c r="H11"/>
  <c r="L11" l="1"/>
  <c r="H10"/>
  <c r="J10"/>
  <c r="K10"/>
  <c r="M12" l="1"/>
  <c r="L10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<sst xmlns="http://schemas.openxmlformats.org/spreadsheetml/2006/main" count="28" uniqueCount="26">
  <si>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</si>
  <si>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</si>
  <si>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</si>
  <si>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</si>
  <si>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</si>
  <si>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</si>
  <si>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</si>
  <si>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</si>
  <si>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</si>
  <si>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</si>
  <si>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</si>
  <si>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</si>
  <si>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</si>
  <si>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</si>
  <si>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</si>
  <si>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</si>
  <si>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</si>
  <si>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</si>
  <si>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</si>
  <si>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</si>
  <si>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коммерческому предложению с наименьшей ценой</t>
  </si>
  <si>
    <t>Обоснование начальной (максимальной) цены контракта (НМЦК) на поставку мячей</t>
  </si>
  <si>
    <t>"14" августа 2026 г.</t>
  </si>
  <si>
    <t>Мяч футзальный JOGEL Superliga №4</t>
  </si>
  <si>
    <t>Мяч баскетбольный JOGEL Ambition №7</t>
  </si>
  <si>
    <t>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</si>
</sst>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0"/>
  <sheetViews>
    <sheetView tabSelected="1" zoomScale="80" zoomScaleNormal="80" zoomScaleSheetLayoutView="70" workbookViewId="0">
      <selection activeCell="H11" sqref="H11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2.21875" style="3" customWidth="1"/>
    <col min="14" max="16384" width="9.109375" style="3"/>
  </cols>
  <sheetData>
    <row r="1" spans="1:17" ht="43.5" customHeight="1">
      <c r="I1" s="27"/>
      <c r="J1" s="27"/>
      <c r="K1" s="27"/>
      <c r="L1" s="27"/>
      <c r="M1" s="27"/>
    </row>
    <row r="2" spans="1:17" ht="27" customHeight="1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2" t="s">
        <v>14</v>
      </c>
      <c r="B5" s="32"/>
      <c r="C5" s="32"/>
      <c r="D5" s="32"/>
      <c r="E5" s="32"/>
      <c r="F5" s="33" t="s">
        <v>5</v>
      </c>
      <c r="G5" s="33"/>
      <c r="H5" s="33"/>
      <c r="I5" s="33"/>
      <c r="J5" s="33"/>
      <c r="K5" s="33"/>
      <c r="L5" s="33"/>
      <c r="M5" s="33"/>
    </row>
    <row r="6" spans="1:17" ht="36.75" customHeight="1">
      <c r="A6" s="32" t="s">
        <v>8</v>
      </c>
      <c r="B6" s="32"/>
      <c r="C6" s="32"/>
      <c r="D6" s="32"/>
      <c r="E6" s="32"/>
      <c r="F6" s="33" t="s">
        <v>13</v>
      </c>
      <c r="G6" s="33"/>
      <c r="H6" s="33"/>
      <c r="I6" s="33"/>
      <c r="J6" s="33"/>
      <c r="K6" s="33"/>
      <c r="L6" s="33"/>
      <c r="M6" s="33"/>
    </row>
    <row r="8" spans="1:17" ht="36" customHeight="1">
      <c r="A8" s="28" t="s">
        <v>0</v>
      </c>
      <c r="B8" s="29" t="s">
        <v>3</v>
      </c>
      <c r="C8" s="29" t="s">
        <v>11</v>
      </c>
      <c r="D8" s="29" t="s">
        <v>12</v>
      </c>
      <c r="E8" s="29" t="s">
        <v>9</v>
      </c>
      <c r="F8" s="29"/>
      <c r="G8" s="29"/>
      <c r="H8" s="29"/>
      <c r="I8" s="29" t="s">
        <v>4</v>
      </c>
      <c r="J8" s="30" t="s">
        <v>2</v>
      </c>
      <c r="K8" s="30"/>
      <c r="L8" s="30"/>
      <c r="M8" s="35" t="s">
        <v>15</v>
      </c>
      <c r="Q8" s="4"/>
    </row>
    <row r="9" spans="1:17" ht="124.5" customHeight="1">
      <c r="A9" s="28"/>
      <c r="B9" s="29"/>
      <c r="C9" s="29"/>
      <c r="D9" s="29"/>
      <c r="E9" s="22" t="s">
        <v>16</v>
      </c>
      <c r="F9" s="22" t="s">
        <v>17</v>
      </c>
      <c r="G9" s="22" t="s">
        <v>18</v>
      </c>
      <c r="H9" s="21"/>
      <c r="I9" s="29"/>
      <c r="J9" s="13" t="s">
        <v>10</v>
      </c>
      <c r="K9" s="14" t="s">
        <v>1</v>
      </c>
      <c r="L9" s="14" t="s">
        <v>7</v>
      </c>
      <c r="M9" s="35"/>
    </row>
    <row r="10" spans="1:17" ht="36.75" customHeight="1">
      <c r="A10" s="21">
        <v>1</v>
      </c>
      <c r="B10" s="25" t="s">
        <v>23</v>
      </c>
      <c r="C10" s="15" t="s">
        <v>19</v>
      </c>
      <c r="D10" s="20" t="s">
        <v>25</v>
      </c>
      <c r="E10" s="18">
        <v>7045</v>
      </c>
      <c r="F10" s="17">
        <v>7400</v>
      </c>
      <c r="G10" s="17">
        <v>7700</v>
      </c>
      <c r="H10" s="23">
        <f>SUM(E10:G10)</f>
        <v>22145</v>
      </c>
      <c r="I10" s="15">
        <v>3</v>
      </c>
      <c r="J10" s="18">
        <f t="shared" ref="J10:J11" si="0">AVERAGE(E10:G10)</f>
        <v>7381.67</v>
      </c>
      <c r="K10" s="18">
        <f t="shared" ref="K10:K11" si="1">STDEV(E10:G10)</f>
        <v>327.88</v>
      </c>
      <c r="L10" s="19">
        <f t="shared" ref="L10:L11" si="2">K10/J10</f>
        <v>4.4400000000000002E-2</v>
      </c>
      <c r="M10" s="16">
        <f>D10*E10</f>
        <v>21135</v>
      </c>
    </row>
    <row r="11" spans="1:17" ht="36.75" customHeight="1">
      <c r="A11" s="21">
        <v>2</v>
      </c>
      <c r="B11" s="25" t="s">
        <v>24</v>
      </c>
      <c r="C11" s="15" t="s">
        <v>19</v>
      </c>
      <c r="D11" s="20" t="s">
        <v>25</v>
      </c>
      <c r="E11" s="18">
        <v>5355</v>
      </c>
      <c r="F11" s="17">
        <v>5500</v>
      </c>
      <c r="G11" s="17">
        <v>5800</v>
      </c>
      <c r="H11" s="23">
        <f t="shared" ref="H11" si="3">SUM(E11:G11)</f>
        <v>16655</v>
      </c>
      <c r="I11" s="15">
        <v>3</v>
      </c>
      <c r="J11" s="18">
        <f t="shared" si="0"/>
        <v>5551.67</v>
      </c>
      <c r="K11" s="18">
        <f t="shared" si="1"/>
        <v>226.95</v>
      </c>
      <c r="L11" s="19">
        <f t="shared" si="2"/>
        <v>4.0899999999999999E-2</v>
      </c>
      <c r="M11" s="16">
        <f>D11*E11</f>
        <v>16065</v>
      </c>
    </row>
    <row r="12" spans="1:17" ht="28.5" customHeight="1">
      <c r="A12" s="28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4">
        <f>SUM(M10:M11)</f>
        <v>37200</v>
      </c>
    </row>
    <row r="13" spans="1:17">
      <c r="A13" s="4"/>
      <c r="D13" s="4"/>
      <c r="E13" s="4"/>
      <c r="F13" s="4"/>
      <c r="G13" s="4"/>
      <c r="H13" s="4"/>
      <c r="I13" s="4"/>
      <c r="J13" s="5"/>
      <c r="K13" s="4"/>
      <c r="L13" s="4"/>
      <c r="M13" s="12"/>
    </row>
    <row r="14" spans="1:17" ht="21.6" customHeight="1">
      <c r="A14" s="4"/>
      <c r="B14" s="36" t="s">
        <v>20</v>
      </c>
      <c r="C14" s="36"/>
      <c r="D14" s="36"/>
      <c r="E14" s="36"/>
      <c r="F14" s="4"/>
      <c r="G14" s="4"/>
      <c r="H14" s="4"/>
      <c r="I14" s="4"/>
      <c r="J14" s="5"/>
      <c r="K14" s="4"/>
      <c r="L14" s="4"/>
      <c r="M14" s="12"/>
    </row>
    <row r="15" spans="1:17">
      <c r="A15" s="4"/>
      <c r="D15" s="4"/>
      <c r="E15" s="4"/>
      <c r="F15" s="4"/>
      <c r="G15" s="4"/>
      <c r="H15" s="4"/>
      <c r="I15" s="4"/>
      <c r="J15" s="5"/>
      <c r="K15" s="4"/>
      <c r="L15" s="4"/>
      <c r="M15" s="12"/>
    </row>
    <row r="16" spans="1:17">
      <c r="B16" s="26" t="s">
        <v>22</v>
      </c>
      <c r="E16" s="6"/>
      <c r="K16" s="34"/>
      <c r="L16" s="34"/>
      <c r="M16" s="34"/>
      <c r="N16" s="6"/>
    </row>
    <row r="17" spans="5:13">
      <c r="E17" s="6"/>
      <c r="F17" s="6"/>
      <c r="G17" s="6"/>
      <c r="L17" s="7"/>
      <c r="M17" s="2"/>
    </row>
    <row r="18" spans="5:13">
      <c r="J18" s="8"/>
      <c r="L18" s="9"/>
      <c r="M18" s="9"/>
    </row>
    <row r="19" spans="5:13">
      <c r="J19" s="8"/>
    </row>
    <row r="20" spans="5:13">
      <c r="J20" s="8"/>
      <c r="M20" s="6"/>
    </row>
  </sheetData>
  <mergeCells count="17">
    <mergeCell ref="K16:M16"/>
    <mergeCell ref="C8:C9"/>
    <mergeCell ref="D8:D9"/>
    <mergeCell ref="M8:M9"/>
    <mergeCell ref="A12:L12"/>
    <mergeCell ref="B14:E14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2026-08-10T09:27:27Z</cp:lastPrinted>
  <dcterms:created xsi:type="dcterms:W3CDTF">2011-08-15T06:57:36Z</dcterms:created>
  <dcterms:modified xsi:type="dcterms:W3CDTF">2026-08-14T09:17:33Z</dcterms:modified>
</cp:coreProperties>
</file>