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Телицина Е.А\средства реабилитации\Калоприемники\Калоприемники 2\"/>
    </mc:Choice>
  </mc:AlternateContent>
  <xr:revisionPtr revIDLastSave="0" documentId="13_ncr:1_{A420D710-CF7D-41DB-ABE9-92511A4AE1CB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Лист1!$A$1:$N$21</definedName>
  </definedNames>
  <calcPr calcId="179021"/>
</workbook>
</file>

<file path=xl/calcChain.xml><?xml version="1.0" encoding="utf-8"?>
<calcChain xmlns="http://schemas.openxmlformats.org/spreadsheetml/2006/main">
  <c r="M13" i="1" l="1"/>
  <c r="N13" i="1" l="1"/>
  <c r="L13" i="1"/>
  <c r="N14" i="1" l="1"/>
</calcChain>
</file>

<file path=xl/sharedStrings.xml><?xml version="1.0" encoding="utf-8"?>
<sst xmlns="http://schemas.openxmlformats.org/spreadsheetml/2006/main" count="38" uniqueCount="36">
  <si>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</si>
  <si>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</si>
  <si>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</si>
  <si>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ОКПД2/КТРУ</t>
  </si>
  <si>
    <t>Единица измерения</t>
  </si>
  <si>
    <t>Среднеквадр. отклонение</t>
  </si>
  <si>
    <t>Коэффициент вариации (%)</t>
  </si>
  <si>
    <t>НМЦК (руб)</t>
  </si>
  <si>
    <t>Итого:</t>
  </si>
  <si>
    <t>Средняя цена (руб.)</t>
  </si>
  <si>
    <t>Основные характеристики объекта закупки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</si>
  <si>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</t>
  </si>
  <si>
    <t>Наименование объекта закупки</t>
  </si>
  <si>
    <t>(должность,звание)</t>
  </si>
  <si>
    <t>(подпись/расшифровка подписи)</t>
  </si>
  <si>
    <t>Наименование товара, работы, услуги</t>
  </si>
  <si>
    <t>Кол-во (объем)</t>
  </si>
  <si>
    <t>Председатель контрактной службы:</t>
  </si>
  <si>
    <t>Указаны в прилагаемом отдельном файле "Описание объекта закупки" Приложение № 1</t>
  </si>
  <si>
    <t xml:space="preserve"> Обоснование начальной (максимальной) цены контракта проводилось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 (далее по тексту - Закон 44-ФЗ) и приказом Министерства экономического развития Российской Федерации от 2 октября 2013 № 567 «Об утверждении методических рекомендаций (далее - рекомендации) по применению методов определения начальной (максимальной) цены контракта, цены контракта, заключаемого с единственным исполнителем» (далее по тексту - рекомендации).</t>
  </si>
  <si>
    <t xml:space="preserve">Метод сопоставимых рыночных цен (анализа рынка) в соответствии с ч.6 ст.22 Закона № 44-ФЗ. В целях получения ценовой информации в отношении товара, работы, услуги для определения НМЦК направлены запросы о предоставлении ценовой информации не менее пяти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"Интернет"), имевшим в течение последних трех лет, предшествующих определению НМЦК, опыт выполнения аналогичных контрактов, заключенных с заказчиком и (или) другими заказчиками без применения к поставщику (подрядчику, исполнителю) неустоек (штрафов, пеней) в связи с неисполнением или ненадлежащим исполнением обязательств, предусмотренных соответствующим контрактом; осуществлен сбор и анализ общедоступной ценовой информации.
</t>
  </si>
  <si>
    <t>Количество предложений и иных источников информации</t>
  </si>
  <si>
    <t>Цена (руб.) за ед.</t>
  </si>
  <si>
    <t>Поставщик 1</t>
  </si>
  <si>
    <t xml:space="preserve">Поставщик 2 </t>
  </si>
  <si>
    <t xml:space="preserve">Поставщик 3 </t>
  </si>
  <si>
    <t xml:space="preserve">Приложение № 2
к рапорту об осуществлении закупки
</t>
  </si>
  <si>
    <t>Обеспечение инвалидов техническими средствами реабилитации (приобретение товаров, работ, услуг в пользу граждан в целях их социального обеспечения)</t>
  </si>
  <si>
    <t>1.</t>
  </si>
  <si>
    <t>Штука (шт.)</t>
  </si>
  <si>
    <t>Калоприемник для кишечной стомы открытого типа, однокомпонентный</t>
  </si>
  <si>
    <t>32.50.13.190 / 32.50.13.190-00006906</t>
  </si>
  <si>
    <t>Дата подготовки обоснования НМЦК: 29.06.2026</t>
  </si>
  <si>
    <t>Начальник ОКБИиХО, капитан внутренней службы</t>
  </si>
  <si>
    <t>/Т.П. Есипенко/</t>
  </si>
  <si>
    <t xml:space="preserve">Таким образом, значение коэффициента не превышает 33 %. Совокупность ценовых значений является однородной. Рассчитанная НМЦК не превышает лимиты бюджетных обязательств. Согласно п. 2 ст. 72 БК РФ контракты заключаются и оплачиваются в пределах лимитов бюджетного обязательства.  НМЦК составляет: 5344,50  рублей.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</si>
</sst>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FF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55">
    <xf numFmtId="0" fontId="0" fillId="0" borderId="5" xfId="0" applyBorder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2" fontId="7" fillId="0" borderId="1" xfId="0" applyNumberFormat="1" applyFont="1" applyBorder="1"/>
    <xf numFmtId="2" fontId="7" fillId="0" borderId="0" xfId="0" applyNumberFormat="1" applyFont="1" applyBorder="1"/>
    <xf numFmtId="2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center" textRotation="90" wrapText="1"/>
    </xf>
    <xf numFmtId="0" fontId="7" fillId="0" borderId="7" xfId="0" applyNumberFormat="1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9</xdr:row>
      <xdr:rowOff>274320</xdr:rowOff>
    </xdr:from>
    <xdr:to>
      <xdr:col>1</xdr:col>
      <xdr:colOff>708660</xdr:colOff>
      <xdr:row>9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11</xdr:row>
      <xdr:rowOff>99060</xdr:rowOff>
    </xdr:from>
    <xdr:to>
      <xdr:col>13</xdr:col>
      <xdr:colOff>1424940</xdr:colOff>
      <xdr:row>11</xdr:row>
      <xdr:rowOff>594360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175260</xdr:colOff>
      <xdr:row>11</xdr:row>
      <xdr:rowOff>205740</xdr:rowOff>
    </xdr:from>
    <xdr:to>
      <xdr:col>11</xdr:col>
      <xdr:colOff>929640</xdr:colOff>
      <xdr:row>11</xdr:row>
      <xdr:rowOff>601980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11</xdr:row>
      <xdr:rowOff>182880</xdr:rowOff>
    </xdr:from>
    <xdr:to>
      <xdr:col>10</xdr:col>
      <xdr:colOff>1021080</xdr:colOff>
      <xdr:row>11</xdr:row>
      <xdr:rowOff>632460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33"/>
  <sheetViews>
    <sheetView tabSelected="1" view="pageBreakPreview" topLeftCell="A10" zoomScale="71" zoomScaleNormal="100" zoomScaleSheetLayoutView="71" workbookViewId="0">
      <selection activeCell="A14" sqref="A14:L14"/>
    </sheetView>
  </sheetViews>
  <sheetFormatPr defaultColWidth="9.140625" defaultRowHeight="15" x14ac:dyDescent="0.25"/>
  <cols>
    <col min="1" max="1" width="7.85546875" style="1" customWidth="1"/>
    <col min="2" max="2" width="20.85546875" style="1" customWidth="1"/>
    <col min="3" max="3" width="17.85546875" style="1" customWidth="1"/>
    <col min="4" max="4" width="20.7109375" style="1" customWidth="1"/>
    <col min="5" max="5" width="16.140625" style="1" customWidth="1"/>
    <col min="6" max="6" width="11.28515625" style="1" customWidth="1"/>
    <col min="7" max="7" width="17.42578125" style="1" customWidth="1"/>
    <col min="8" max="9" width="17.42578125" style="2" customWidth="1"/>
    <col min="10" max="10" width="11.85546875" style="2" customWidth="1"/>
    <col min="11" max="11" width="18.28515625" style="3" customWidth="1"/>
    <col min="12" max="12" width="15.28515625" style="3" customWidth="1"/>
    <col min="13" max="13" width="13.140625" style="2" customWidth="1"/>
    <col min="14" max="14" width="26.42578125" style="2" customWidth="1"/>
    <col min="15" max="252" width="9.140625" style="1"/>
  </cols>
  <sheetData>
    <row r="1" spans="1:252" ht="15" customHeight="1" x14ac:dyDescent="0.2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52" ht="15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52" ht="32.25" customHeight="1" x14ac:dyDescent="0.25">
      <c r="A3" s="30" t="s">
        <v>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ht="15.75" x14ac:dyDescent="0.25">
      <c r="A4" s="9"/>
      <c r="B4" s="9"/>
      <c r="C4" s="9"/>
      <c r="D4" s="9"/>
      <c r="E4" s="9"/>
      <c r="F4" s="9"/>
      <c r="G4" s="9"/>
      <c r="H4" s="10"/>
      <c r="I4" s="10"/>
      <c r="J4" s="10"/>
      <c r="K4" s="11"/>
      <c r="L4" s="11"/>
      <c r="M4" s="10"/>
      <c r="N4" s="10"/>
    </row>
    <row r="5" spans="1:252" ht="47.25" customHeight="1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252" ht="15.75" x14ac:dyDescent="0.25">
      <c r="A6" s="9"/>
      <c r="B6" s="9"/>
      <c r="C6" s="9"/>
      <c r="D6" s="9"/>
      <c r="E6" s="9"/>
      <c r="F6" s="9"/>
      <c r="G6" s="10"/>
      <c r="H6" s="10"/>
      <c r="I6" s="11"/>
      <c r="J6" s="11"/>
      <c r="K6" s="11"/>
      <c r="L6" s="12"/>
      <c r="M6" s="13"/>
      <c r="N6" s="1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spans="1:252" ht="33" customHeight="1" x14ac:dyDescent="0.25">
      <c r="A7" s="31" t="s">
        <v>12</v>
      </c>
      <c r="B7" s="31"/>
      <c r="C7" s="37" t="s">
        <v>27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ht="35.25" customHeight="1" x14ac:dyDescent="0.25">
      <c r="A8" s="31" t="s">
        <v>10</v>
      </c>
      <c r="B8" s="31"/>
      <c r="C8" s="40" t="s">
        <v>18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ht="99.75" customHeight="1" x14ac:dyDescent="0.25">
      <c r="A9" s="31" t="s">
        <v>0</v>
      </c>
      <c r="B9" s="31"/>
      <c r="C9" s="32" t="s">
        <v>20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 ht="150.75" customHeight="1" x14ac:dyDescent="0.25">
      <c r="A10" s="35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ht="51.75" customHeight="1" x14ac:dyDescent="0.25">
      <c r="A11" s="31" t="s">
        <v>2</v>
      </c>
      <c r="B11" s="31" t="s">
        <v>15</v>
      </c>
      <c r="C11" s="31"/>
      <c r="D11" s="44" t="s">
        <v>3</v>
      </c>
      <c r="E11" s="31" t="s">
        <v>4</v>
      </c>
      <c r="F11" s="42" t="s">
        <v>16</v>
      </c>
      <c r="G11" s="14" t="s">
        <v>23</v>
      </c>
      <c r="H11" s="14" t="s">
        <v>24</v>
      </c>
      <c r="I11" s="14" t="s">
        <v>25</v>
      </c>
      <c r="J11" s="46" t="s">
        <v>21</v>
      </c>
      <c r="K11" s="15" t="s">
        <v>5</v>
      </c>
      <c r="L11" s="15" t="s">
        <v>6</v>
      </c>
      <c r="M11" s="16" t="s">
        <v>9</v>
      </c>
      <c r="N11" s="17" t="s">
        <v>7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2" ht="69" customHeight="1" x14ac:dyDescent="0.25">
      <c r="A12" s="31"/>
      <c r="B12" s="31"/>
      <c r="C12" s="31"/>
      <c r="D12" s="44"/>
      <c r="E12" s="31"/>
      <c r="F12" s="43"/>
      <c r="G12" s="16" t="s">
        <v>22</v>
      </c>
      <c r="H12" s="16" t="s">
        <v>22</v>
      </c>
      <c r="I12" s="16" t="s">
        <v>22</v>
      </c>
      <c r="J12" s="47"/>
      <c r="K12" s="15"/>
      <c r="L12" s="15"/>
      <c r="M12" s="16"/>
      <c r="N12" s="17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ht="69" customHeight="1" x14ac:dyDescent="0.25">
      <c r="A13" s="23" t="s">
        <v>28</v>
      </c>
      <c r="B13" s="53" t="s">
        <v>30</v>
      </c>
      <c r="C13" s="54"/>
      <c r="D13" s="24" t="s">
        <v>31</v>
      </c>
      <c r="E13" s="23" t="s">
        <v>29</v>
      </c>
      <c r="F13" s="28">
        <v>50</v>
      </c>
      <c r="G13" s="26">
        <v>89</v>
      </c>
      <c r="H13" s="26">
        <v>116.67</v>
      </c>
      <c r="I13" s="26">
        <v>115</v>
      </c>
      <c r="J13" s="25">
        <v>3</v>
      </c>
      <c r="K13" s="27">
        <v>13.369603584250418</v>
      </c>
      <c r="L13" s="22">
        <f t="shared" ref="L13" si="0">K13/M13</f>
        <v>0.12507815122322405</v>
      </c>
      <c r="M13" s="16">
        <f>(G13+H13+I13)/J13</f>
        <v>106.89</v>
      </c>
      <c r="N13" s="17">
        <f>M13*F13</f>
        <v>5344.5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2" ht="15.6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8" t="s">
        <v>8</v>
      </c>
      <c r="N14" s="17">
        <f>SUM(N13:N13)</f>
        <v>5344.5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2" ht="34.5" customHeight="1" x14ac:dyDescent="0.25">
      <c r="A15" s="45" t="s">
        <v>35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pans="1:252" ht="21" customHeight="1" x14ac:dyDescent="0.25">
      <c r="A16" s="48" t="s">
        <v>32</v>
      </c>
      <c r="B16" s="48"/>
      <c r="C16" s="48"/>
      <c r="D16" s="4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spans="1:252" ht="18.75" customHeight="1" x14ac:dyDescent="0.25">
      <c r="A17" s="45" t="s">
        <v>17</v>
      </c>
      <c r="B17" s="45"/>
      <c r="C17" s="45"/>
      <c r="D17" s="45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spans="1:252" ht="33" customHeight="1" x14ac:dyDescent="0.25">
      <c r="A18" s="45" t="s">
        <v>33</v>
      </c>
      <c r="B18" s="45"/>
      <c r="C18" s="45"/>
      <c r="D18" s="45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ht="21" customHeight="1" x14ac:dyDescent="0.25">
      <c r="A19" s="49" t="s">
        <v>13</v>
      </c>
      <c r="B19" s="49"/>
      <c r="C19" s="49"/>
      <c r="D19" s="4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spans="1:252" ht="25.5" customHeight="1" x14ac:dyDescent="0.25">
      <c r="A20" s="50" t="s">
        <v>34</v>
      </c>
      <c r="B20" s="51"/>
      <c r="C20" s="51"/>
      <c r="D20" s="52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24.75" customHeight="1" x14ac:dyDescent="0.25">
      <c r="A21" s="41" t="s">
        <v>14</v>
      </c>
      <c r="B21" s="41"/>
      <c r="C21" s="41"/>
      <c r="D21" s="41"/>
      <c r="E21" s="21"/>
      <c r="F21" s="21"/>
      <c r="G21" s="21"/>
      <c r="H21" s="21"/>
      <c r="I21" s="21"/>
      <c r="J21" s="21"/>
      <c r="K21" s="21"/>
      <c r="L21" s="21"/>
      <c r="M21" s="21"/>
      <c r="N21" s="19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 ht="0.75" hidden="1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8"/>
      <c r="K22" s="7"/>
      <c r="L22" s="7"/>
      <c r="M22" s="7"/>
      <c r="N22" s="6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 ht="14.45" customHeight="1" x14ac:dyDescent="0.25">
      <c r="A23" s="4"/>
      <c r="B23" s="4"/>
      <c r="G23" s="2"/>
      <c r="I23" s="5"/>
      <c r="J23" s="5"/>
      <c r="K23" s="5"/>
      <c r="L23" s="2"/>
      <c r="N23" s="7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spans="1:252" ht="14.45" customHeight="1" x14ac:dyDescent="0.25">
      <c r="A24" s="4"/>
      <c r="B24" s="4"/>
      <c r="G24" s="2"/>
      <c r="I24" s="5"/>
      <c r="J24" s="5"/>
      <c r="K24" s="5"/>
      <c r="L24" s="2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</row>
    <row r="25" spans="1:252" ht="14.45" customHeight="1" x14ac:dyDescent="0.25">
      <c r="A25" s="4"/>
      <c r="B25" s="4"/>
      <c r="G25" s="2"/>
      <c r="I25" s="5"/>
      <c r="J25" s="5"/>
      <c r="K25" s="5"/>
      <c r="L25" s="2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</row>
    <row r="26" spans="1:252" ht="14.45" customHeight="1" x14ac:dyDescent="0.25">
      <c r="A26" s="4"/>
      <c r="B26" s="4"/>
      <c r="G26" s="2"/>
      <c r="I26" s="5"/>
      <c r="J26" s="5"/>
      <c r="K26" s="5"/>
      <c r="L26" s="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</row>
    <row r="27" spans="1:252" ht="14.45" customHeight="1" x14ac:dyDescent="0.25">
      <c r="A27" s="4"/>
      <c r="B27" s="4"/>
      <c r="G27" s="2"/>
      <c r="I27" s="5"/>
      <c r="J27" s="5"/>
      <c r="K27" s="5"/>
      <c r="L27" s="5"/>
      <c r="M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</row>
    <row r="28" spans="1:252" ht="14.45" customHeight="1" x14ac:dyDescent="0.25">
      <c r="A28" s="4"/>
      <c r="B28" s="4"/>
      <c r="G28" s="2"/>
      <c r="I28" s="5"/>
      <c r="J28" s="5"/>
      <c r="K28" s="5"/>
      <c r="L28" s="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</row>
    <row r="29" spans="1:252" ht="14.45" customHeight="1" x14ac:dyDescent="0.25">
      <c r="A29" s="4"/>
      <c r="B29" s="4"/>
      <c r="G29" s="2"/>
      <c r="I29" s="5"/>
      <c r="J29" s="5"/>
      <c r="K29" s="5"/>
      <c r="L29" s="5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</row>
    <row r="30" spans="1:252" ht="14.45" customHeight="1" x14ac:dyDescent="0.25">
      <c r="A30" s="4"/>
      <c r="B30" s="4"/>
      <c r="G30" s="2"/>
      <c r="I30" s="5"/>
      <c r="J30" s="5"/>
      <c r="K30" s="5"/>
      <c r="L30" s="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</row>
    <row r="31" spans="1:252" ht="14.45" customHeight="1" x14ac:dyDescent="0.25">
      <c r="A31"/>
      <c r="B31" s="4"/>
      <c r="C31" s="4"/>
      <c r="K31" s="5"/>
      <c r="L31" s="5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</row>
    <row r="32" spans="1:252" ht="14.45" customHeight="1" x14ac:dyDescent="0.25">
      <c r="A32"/>
      <c r="B32" s="4"/>
      <c r="C32" s="4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</row>
    <row r="33" spans="14:14" x14ac:dyDescent="0.25">
      <c r="N33"/>
    </row>
  </sheetData>
  <mergeCells count="25">
    <mergeCell ref="A21:D21"/>
    <mergeCell ref="F11:F12"/>
    <mergeCell ref="D11:D12"/>
    <mergeCell ref="E11:E12"/>
    <mergeCell ref="A14:L14"/>
    <mergeCell ref="J11:J12"/>
    <mergeCell ref="A16:D16"/>
    <mergeCell ref="A17:D17"/>
    <mergeCell ref="A18:D18"/>
    <mergeCell ref="A19:D19"/>
    <mergeCell ref="A20:D20"/>
    <mergeCell ref="A11:A12"/>
    <mergeCell ref="B11:C12"/>
    <mergeCell ref="A15:N15"/>
    <mergeCell ref="B13:C13"/>
    <mergeCell ref="A1:N2"/>
    <mergeCell ref="A3:N3"/>
    <mergeCell ref="A9:B9"/>
    <mergeCell ref="C9:N9"/>
    <mergeCell ref="A10:N10"/>
    <mergeCell ref="A5:N5"/>
    <mergeCell ref="A7:B7"/>
    <mergeCell ref="C7:N7"/>
    <mergeCell ref="A8:B8"/>
    <mergeCell ref="C8:N8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Admin</cp:lastModifiedBy>
  <cp:lastPrinted>2026-06-30T06:43:43Z</cp:lastPrinted>
  <dcterms:created xsi:type="dcterms:W3CDTF">2020-11-24T08:13:39Z</dcterms:created>
  <dcterms:modified xsi:type="dcterms:W3CDTF">2026-06-30T06:44:18Z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