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8700"/>
  </bookViews>
  <sheets>
    <sheet name="Лист3" sheetId="3" r:id="rId1"/>
  </sheets>
  <definedNames>
    <definedName name="_xlnm.Print_Area" localSheetId="0">Лист3!$A$1:$AU$26</definedName>
  </definedNames>
  <calcPr calcId="144525"/>
</workbook>
</file>

<file path=xl/calcChain.xml><?xml version="1.0" encoding="utf-8"?>
<calcChain xmlns="http://schemas.openxmlformats.org/spreadsheetml/2006/main">
  <c r="AI21" i="3" l="1"/>
  <c r="AI22" i="3" s="1"/>
  <c r="U21" i="3"/>
  <c r="U22" i="3" s="1"/>
  <c r="E21" i="3"/>
  <c r="E22" i="3" s="1"/>
  <c r="AI19" i="3"/>
  <c r="AI20" i="3" s="1"/>
  <c r="U19" i="3"/>
  <c r="U20" i="3" s="1"/>
  <c r="E19" i="3"/>
  <c r="E20" i="3" s="1"/>
  <c r="AI17" i="3"/>
  <c r="AI18" i="3" s="1"/>
  <c r="U17" i="3"/>
  <c r="U18" i="3" s="1"/>
  <c r="E17" i="3"/>
  <c r="E18" i="3" s="1"/>
  <c r="AI15" i="3"/>
  <c r="AI16" i="3" s="1"/>
  <c r="U15" i="3"/>
  <c r="U16" i="3" s="1"/>
  <c r="E15" i="3"/>
  <c r="E16" i="3" s="1"/>
  <c r="AI13" i="3"/>
  <c r="AI14" i="3" s="1"/>
  <c r="U13" i="3"/>
  <c r="U14" i="3" s="1"/>
  <c r="E13" i="3"/>
  <c r="E14" i="3" s="1"/>
  <c r="K23" i="3" s="1"/>
  <c r="AQ23" i="3" l="1"/>
  <c r="AC23" i="3"/>
</calcChain>
</file>

<file path=xl/sharedStrings.xml><?xml version="1.0" encoding="utf-8"?>
<sst xmlns="http://schemas.openxmlformats.org/spreadsheetml/2006/main" count="70" uniqueCount="25">
  <si>
    <t>в количестве</t>
  </si>
  <si>
    <t>килограмм</t>
  </si>
  <si>
    <t>Используемый метод
определения цены контракта</t>
  </si>
  <si>
    <t>Метод сопоставимых рыночных цен (Анализ рынка)</t>
  </si>
  <si>
    <r>
      <rPr>
        <sz val="10"/>
        <color theme="1"/>
        <rFont val="Times New Roman"/>
        <family val="1"/>
        <charset val="204"/>
      </rPr>
      <t xml:space="preserve">Расчет  цены 
контракта: ЦКрын= V/n*∑ni=1* Цi, где 
</t>
    </r>
    <r>
      <rPr>
        <b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indexed="8"/>
        <rFont val="Times New Roman"/>
        <family val="1"/>
        <charset val="204"/>
      </rPr>
      <t>n-</t>
    </r>
    <r>
      <rPr>
        <sz val="10"/>
        <color indexed="8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indexed="8"/>
        <rFont val="Times New Roman"/>
        <family val="1"/>
        <charset val="204"/>
      </rPr>
      <t>Цi</t>
    </r>
    <r>
      <rPr>
        <sz val="10"/>
        <color indexed="8"/>
        <rFont val="Times New Roman"/>
        <family val="1"/>
        <charset val="204"/>
      </rPr>
      <t>- цена единицы товара</t>
    </r>
  </si>
  <si>
    <t>Основные характеристики объекта закупки</t>
  </si>
  <si>
    <t>Количество</t>
  </si>
  <si>
    <t>/</t>
  </si>
  <si>
    <t>*</t>
  </si>
  <si>
    <t>⁼</t>
  </si>
  <si>
    <t>ЦКрын =</t>
  </si>
  <si>
    <t>Поставщик № 1</t>
  </si>
  <si>
    <t>Поставщик № 2</t>
  </si>
  <si>
    <t>Поставщик № 3</t>
  </si>
  <si>
    <t xml:space="preserve">Расчет и обоснование цены контракта </t>
  </si>
  <si>
    <t>В результате исследования рынка,  цена контракта установлена по минимальной цене коммерческого предложения № 1 и составляет: 64884 рубля 00 коп.</t>
  </si>
  <si>
    <t xml:space="preserve">Покраска стен                     ОКПД2/КТРУ
43.39.19.190 / нет
</t>
  </si>
  <si>
    <r>
      <rPr>
        <sz val="8"/>
        <color theme="1"/>
        <rFont val="Times New Roman"/>
        <family val="1"/>
        <charset val="204"/>
      </rPr>
      <t xml:space="preserve">Покраска потолка    ОКПД2/КТРУ
43.39.19.190 / нет
</t>
    </r>
    <r>
      <rPr>
        <sz val="8"/>
        <color rgb="FFFF0000"/>
        <rFont val="Times New Roman"/>
        <family val="1"/>
        <charset val="204"/>
      </rPr>
      <t xml:space="preserve">
</t>
    </r>
  </si>
  <si>
    <t xml:space="preserve">Заделка трещин на стенах    ОКПД2/КТРУ
43.39.19.190 / нет
</t>
  </si>
  <si>
    <t xml:space="preserve">Заделка трещен на потолке    ОКПД2/КТРУ
43.39.19.190 / нет
</t>
  </si>
  <si>
    <t>вх. 204 от 07.08.2026                                             Исх. б/н от 07.08.2026</t>
  </si>
  <si>
    <t>вх. 205 от 07.08.2026                                             Исх. б/н от б/д</t>
  </si>
  <si>
    <t>вх. 207 от 11.08.2026                                             Исх. б/н 11.08.2026</t>
  </si>
  <si>
    <t>на оказание услуг по проведению текущего ремонта кабинета №315 административного здания  ГУФСИН России по Новосибирской области</t>
  </si>
  <si>
    <t xml:space="preserve">Установка и подключение гигиенического душа    ОКПД2/КТРУ
43.39.19.190 / нет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</si>
</sst>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dd\.mm\.yyyy"/>
    <numFmt numFmtId="166" formatCode="#\ ##0.00"/>
    <numFmt numFmtId="167" formatCode="#\ ##0.00&quot;р.&quot;"/>
    <numFmt numFmtId="168" formatCode="#\ ##0.000&quot;р.&quot;"/>
    <numFmt numFmtId="169" formatCode="#,##0.00\ &quot;р.&quot;"/>
  </numFmts>
  <fonts count="25" x14ac:knownFonts="1">
    <font>
      <sz val="11"/>
      <color theme="1"/>
      <name val="Calibri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Fill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0" fillId="0" borderId="0" xfId="0" applyFont="1" applyFill="1"/>
    <xf numFmtId="0" fontId="11" fillId="0" borderId="0" xfId="0" applyFont="1"/>
    <xf numFmtId="168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168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0" fontId="1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65" fontId="6" fillId="0" borderId="1" xfId="0" applyNumberFormat="1" applyFont="1" applyFill="1" applyBorder="1" applyAlignment="1"/>
    <xf numFmtId="0" fontId="3" fillId="0" borderId="8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/>
    <xf numFmtId="0" fontId="13" fillId="0" borderId="0" xfId="0" applyFont="1" applyFill="1"/>
    <xf numFmtId="166" fontId="8" fillId="0" borderId="1" xfId="0" applyNumberFormat="1" applyFont="1" applyFill="1" applyBorder="1" applyAlignment="1"/>
    <xf numFmtId="0" fontId="6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8" fontId="3" fillId="0" borderId="4" xfId="0" applyNumberFormat="1" applyFont="1" applyBorder="1" applyAlignment="1">
      <alignment horizontal="left" vertical="center"/>
    </xf>
    <xf numFmtId="0" fontId="4" fillId="0" borderId="0" xfId="0" applyFont="1" applyFill="1"/>
    <xf numFmtId="168" fontId="3" fillId="0" borderId="0" xfId="0" applyNumberFormat="1" applyFont="1" applyBorder="1" applyAlignment="1">
      <alignment horizontal="left" vertical="center"/>
    </xf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6" fontId="17" fillId="0" borderId="9" xfId="0" applyNumberFormat="1" applyFont="1" applyFill="1" applyBorder="1" applyAlignment="1">
      <alignment horizontal="center"/>
    </xf>
    <xf numFmtId="167" fontId="17" fillId="0" borderId="14" xfId="0" applyNumberFormat="1" applyFont="1" applyFill="1" applyBorder="1" applyAlignment="1">
      <alignment horizontal="center"/>
    </xf>
    <xf numFmtId="0" fontId="19" fillId="0" borderId="17" xfId="0" applyFont="1" applyFill="1" applyBorder="1" applyAlignment="1">
      <alignment vertical="center"/>
    </xf>
    <xf numFmtId="0" fontId="23" fillId="0" borderId="5" xfId="0" applyFont="1" applyFill="1" applyBorder="1" applyAlignment="1"/>
    <xf numFmtId="166" fontId="22" fillId="0" borderId="5" xfId="0" applyNumberFormat="1" applyFont="1" applyFill="1" applyBorder="1" applyAlignment="1"/>
    <xf numFmtId="166" fontId="22" fillId="0" borderId="5" xfId="0" applyNumberFormat="1" applyFont="1" applyFill="1" applyBorder="1" applyAlignment="1">
      <alignment horizontal="center"/>
    </xf>
    <xf numFmtId="0" fontId="23" fillId="0" borderId="9" xfId="0" applyFont="1" applyFill="1" applyBorder="1" applyAlignment="1">
      <alignment horizontal="center" vertical="center"/>
    </xf>
    <xf numFmtId="166" fontId="24" fillId="0" borderId="16" xfId="0" applyNumberFormat="1" applyFont="1" applyFill="1" applyBorder="1" applyAlignment="1"/>
    <xf numFmtId="166" fontId="24" fillId="0" borderId="12" xfId="0" applyNumberFormat="1" applyFont="1" applyFill="1" applyBorder="1" applyAlignment="1"/>
    <xf numFmtId="166" fontId="24" fillId="0" borderId="1" xfId="0" applyNumberFormat="1" applyFont="1" applyFill="1" applyBorder="1" applyAlignment="1"/>
    <xf numFmtId="0" fontId="22" fillId="0" borderId="5" xfId="0" applyNumberFormat="1" applyFont="1" applyFill="1" applyBorder="1" applyAlignment="1">
      <alignment horizontal="center" vertical="center"/>
    </xf>
    <xf numFmtId="166" fontId="22" fillId="0" borderId="5" xfId="0" applyNumberFormat="1" applyFont="1" applyFill="1" applyBorder="1" applyAlignment="1">
      <alignment horizontal="center" vertical="center"/>
    </xf>
    <xf numFmtId="166" fontId="22" fillId="0" borderId="9" xfId="0" applyNumberFormat="1" applyFont="1" applyFill="1" applyBorder="1" applyAlignment="1">
      <alignment horizontal="center"/>
    </xf>
    <xf numFmtId="167" fontId="22" fillId="0" borderId="14" xfId="0" applyNumberFormat="1" applyFont="1" applyFill="1" applyBorder="1" applyAlignment="1">
      <alignment horizontal="center"/>
    </xf>
    <xf numFmtId="166" fontId="22" fillId="0" borderId="5" xfId="0" applyNumberFormat="1" applyFont="1" applyFill="1" applyBorder="1" applyAlignment="1">
      <alignment horizontal="center"/>
    </xf>
    <xf numFmtId="0" fontId="22" fillId="0" borderId="5" xfId="0" applyNumberFormat="1" applyFont="1" applyFill="1" applyBorder="1" applyAlignment="1">
      <alignment horizontal="center" vertical="center"/>
    </xf>
    <xf numFmtId="166" fontId="22" fillId="0" borderId="5" xfId="0" applyNumberFormat="1" applyFont="1" applyFill="1" applyBorder="1" applyAlignment="1">
      <alignment horizontal="center" vertical="center"/>
    </xf>
    <xf numFmtId="169" fontId="0" fillId="0" borderId="0" xfId="0" applyNumberFormat="1" applyFont="1"/>
    <xf numFmtId="0" fontId="6" fillId="0" borderId="0" xfId="0" applyFont="1" applyFill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 wrapText="1"/>
    </xf>
    <xf numFmtId="166" fontId="8" fillId="0" borderId="8" xfId="0" applyNumberFormat="1" applyFont="1" applyFill="1" applyBorder="1" applyAlignment="1">
      <alignment horizontal="center"/>
    </xf>
    <xf numFmtId="166" fontId="8" fillId="0" borderId="1" xfId="0" applyNumberFormat="1" applyFont="1" applyFill="1" applyBorder="1" applyAlignment="1">
      <alignment horizontal="center"/>
    </xf>
    <xf numFmtId="166" fontId="24" fillId="0" borderId="1" xfId="0" applyNumberFormat="1" applyFont="1" applyFill="1" applyBorder="1" applyAlignment="1">
      <alignment horizontal="center"/>
    </xf>
    <xf numFmtId="166" fontId="24" fillId="0" borderId="11" xfId="0" applyNumberFormat="1" applyFont="1" applyFill="1" applyBorder="1" applyAlignment="1">
      <alignment horizontal="center"/>
    </xf>
    <xf numFmtId="166" fontId="24" fillId="0" borderId="12" xfId="0" applyNumberFormat="1" applyFont="1" applyFill="1" applyBorder="1" applyAlignment="1">
      <alignment horizontal="center"/>
    </xf>
    <xf numFmtId="166" fontId="24" fillId="0" borderId="17" xfId="0" applyNumberFormat="1" applyFont="1" applyFill="1" applyBorder="1" applyAlignment="1">
      <alignment horizontal="center"/>
    </xf>
    <xf numFmtId="166" fontId="24" fillId="0" borderId="8" xfId="0" applyNumberFormat="1" applyFont="1" applyFill="1" applyBorder="1" applyAlignment="1">
      <alignment horizontal="center"/>
    </xf>
    <xf numFmtId="166" fontId="24" fillId="0" borderId="16" xfId="0" applyNumberFormat="1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22" fillId="0" borderId="4" xfId="0" applyNumberFormat="1" applyFont="1" applyFill="1" applyBorder="1" applyAlignment="1">
      <alignment horizontal="center"/>
    </xf>
    <xf numFmtId="0" fontId="22" fillId="0" borderId="5" xfId="0" applyNumberFormat="1" applyFont="1" applyFill="1" applyBorder="1" applyAlignment="1">
      <alignment horizontal="center"/>
    </xf>
    <xf numFmtId="166" fontId="22" fillId="0" borderId="5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/>
    </xf>
    <xf numFmtId="0" fontId="22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166" fontId="22" fillId="0" borderId="5" xfId="0" applyNumberFormat="1" applyFont="1" applyFill="1" applyBorder="1" applyAlignment="1">
      <alignment horizontal="center" vertical="center"/>
    </xf>
    <xf numFmtId="167" fontId="22" fillId="0" borderId="8" xfId="0" applyNumberFormat="1" applyFont="1" applyFill="1" applyBorder="1" applyAlignment="1">
      <alignment horizontal="center" vertical="center"/>
    </xf>
    <xf numFmtId="167" fontId="22" fillId="0" borderId="1" xfId="0" applyNumberFormat="1" applyFont="1" applyFill="1" applyBorder="1" applyAlignment="1">
      <alignment horizontal="center" vertical="center"/>
    </xf>
    <xf numFmtId="167" fontId="22" fillId="0" borderId="16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18" xfId="0" applyFont="1" applyFill="1" applyBorder="1" applyAlignment="1">
      <alignment horizontal="center" vertical="center" textRotation="90" wrapText="1"/>
    </xf>
    <xf numFmtId="166" fontId="8" fillId="0" borderId="10" xfId="0" applyNumberFormat="1" applyFont="1" applyFill="1" applyBorder="1" applyAlignment="1">
      <alignment horizontal="center" vertical="center" textRotation="90" wrapText="1"/>
    </xf>
    <xf numFmtId="166" fontId="8" fillId="0" borderId="15" xfId="0" applyNumberFormat="1" applyFont="1" applyFill="1" applyBorder="1" applyAlignment="1">
      <alignment horizontal="center" vertical="center" textRotation="90" wrapText="1"/>
    </xf>
    <xf numFmtId="166" fontId="24" fillId="0" borderId="10" xfId="0" applyNumberFormat="1" applyFont="1" applyFill="1" applyBorder="1" applyAlignment="1">
      <alignment horizontal="center" vertical="center" textRotation="90" wrapText="1"/>
    </xf>
    <xf numFmtId="166" fontId="24" fillId="0" borderId="15" xfId="0" applyNumberFormat="1" applyFont="1" applyFill="1" applyBorder="1" applyAlignment="1">
      <alignment horizontal="center" vertical="center" textRotation="90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15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31"/>
  <sheetViews>
    <sheetView tabSelected="1" zoomScaleNormal="100" zoomScaleSheetLayoutView="120" workbookViewId="0">
      <selection activeCell="BC12" sqref="BC12"/>
    </sheetView>
  </sheetViews>
  <sheetFormatPr defaultColWidth="9" defaultRowHeight="15" x14ac:dyDescent="0.25"/>
  <cols>
    <col min="1" max="1" width="9.140625" style="5" customWidth="1"/>
    <col min="2" max="2" width="8.5703125" style="5" customWidth="1"/>
    <col min="3" max="3" width="22.5703125" style="5" customWidth="1"/>
    <col min="4" max="4" width="3" style="5" customWidth="1"/>
    <col min="5" max="5" width="1.85546875" style="5" customWidth="1"/>
    <col min="6" max="6" width="0.85546875" style="5" customWidth="1"/>
    <col min="7" max="7" width="1.140625" style="5" customWidth="1"/>
    <col min="8" max="9" width="0.28515625" style="5" customWidth="1"/>
    <col min="10" max="10" width="1.42578125" style="5" customWidth="1"/>
    <col min="11" max="11" width="1" style="5" customWidth="1"/>
    <col min="12" max="12" width="2.85546875" style="5" customWidth="1"/>
    <col min="13" max="13" width="2.7109375" style="5" customWidth="1"/>
    <col min="14" max="14" width="1" style="5" customWidth="1"/>
    <col min="15" max="15" width="2.5703125" style="5" customWidth="1"/>
    <col min="16" max="16" width="1.5703125" style="5" customWidth="1"/>
    <col min="17" max="17" width="6.42578125" style="5" customWidth="1"/>
    <col min="18" max="18" width="1.140625" style="5" customWidth="1"/>
    <col min="19" max="19" width="1.5703125" style="5" customWidth="1"/>
    <col min="20" max="20" width="2" style="5" hidden="1" customWidth="1"/>
    <col min="21" max="21" width="2" style="5" customWidth="1"/>
    <col min="22" max="22" width="0.140625" style="5" customWidth="1"/>
    <col min="23" max="23" width="1.85546875" style="5" customWidth="1"/>
    <col min="24" max="24" width="1.5703125" style="5" customWidth="1"/>
    <col min="25" max="25" width="0.5703125" style="5" customWidth="1"/>
    <col min="26" max="26" width="1.5703125" style="5" customWidth="1"/>
    <col min="27" max="28" width="1.7109375" style="5" customWidth="1"/>
    <col min="29" max="29" width="0.85546875" style="5" customWidth="1"/>
    <col min="30" max="30" width="4" style="5" customWidth="1"/>
    <col min="31" max="31" width="1.42578125" style="5" customWidth="1"/>
    <col min="32" max="32" width="4.7109375" style="5" customWidth="1"/>
    <col min="33" max="33" width="0.28515625" style="5" customWidth="1"/>
    <col min="34" max="34" width="1.42578125" style="5" customWidth="1"/>
    <col min="35" max="35" width="2.28515625" style="5" customWidth="1"/>
    <col min="36" max="36" width="0.28515625" style="5" customWidth="1"/>
    <col min="37" max="37" width="1.5703125" style="5" customWidth="1"/>
    <col min="38" max="38" width="2.28515625" style="5" customWidth="1"/>
    <col min="39" max="39" width="0.28515625" style="5" customWidth="1"/>
    <col min="40" max="40" width="2" style="5" customWidth="1"/>
    <col min="41" max="42" width="1.85546875" style="5" customWidth="1"/>
    <col min="43" max="43" width="2.85546875" style="5" customWidth="1"/>
    <col min="44" max="44" width="2.5703125" style="5" customWidth="1"/>
    <col min="45" max="45" width="1.42578125" style="5" customWidth="1"/>
    <col min="46" max="46" width="2.140625" style="5" customWidth="1"/>
    <col min="47" max="47" width="1.28515625" style="5" customWidth="1"/>
    <col min="48" max="49" width="2.140625" style="5" customWidth="1"/>
    <col min="50" max="51" width="1.42578125" style="5" customWidth="1"/>
    <col min="52" max="52" width="1.85546875" style="5" customWidth="1"/>
    <col min="53" max="56" width="2.140625" style="5" customWidth="1"/>
    <col min="57" max="57" width="2.42578125" style="5" customWidth="1"/>
    <col min="58" max="58" width="2.5703125" customWidth="1"/>
    <col min="59" max="59" width="10.28515625" customWidth="1"/>
    <col min="60" max="60" width="11.140625" bestFit="1" customWidth="1"/>
  </cols>
  <sheetData>
    <row r="1" spans="1:71" ht="16.5" x14ac:dyDescent="0.25">
      <c r="A1" s="75" t="s">
        <v>14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</row>
    <row r="2" spans="1:71" ht="16.5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</row>
    <row r="3" spans="1:7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</row>
    <row r="4" spans="1:71" s="1" customFormat="1" ht="15.75" customHeight="1" x14ac:dyDescent="0.25">
      <c r="A4" s="6"/>
      <c r="B4" s="6"/>
      <c r="C4" s="6"/>
      <c r="D4" s="6"/>
      <c r="E4" s="6"/>
      <c r="F4" s="6"/>
      <c r="G4" s="6"/>
      <c r="H4" s="77" t="s">
        <v>0</v>
      </c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6"/>
      <c r="W4" s="77" t="s">
        <v>1</v>
      </c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6"/>
      <c r="AU4" s="7"/>
      <c r="AV4" s="8"/>
      <c r="AW4" s="8"/>
      <c r="AX4" s="8"/>
      <c r="AY4" s="8"/>
      <c r="AZ4" s="8"/>
      <c r="BA4" s="8"/>
      <c r="BB4" s="8"/>
      <c r="BC4" s="8"/>
      <c r="BD4" s="8"/>
      <c r="BE4" s="8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</row>
    <row r="5" spans="1:71" s="2" customFormat="1" ht="15.7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52"/>
      <c r="AE5" s="52"/>
      <c r="AF5" s="52"/>
      <c r="AG5" s="18"/>
      <c r="AH5" s="18"/>
      <c r="AI5" s="53">
        <v>46247</v>
      </c>
      <c r="AJ5" s="53"/>
      <c r="AK5" s="53"/>
      <c r="AL5" s="53"/>
      <c r="AM5" s="53"/>
      <c r="AN5" s="53"/>
      <c r="AO5" s="53"/>
      <c r="AP5" s="53"/>
      <c r="AQ5" s="52"/>
      <c r="AR5" s="52"/>
      <c r="AS5" s="52"/>
      <c r="AT5" s="18"/>
      <c r="AU5" s="26"/>
      <c r="AV5" s="9"/>
      <c r="AW5" s="9"/>
      <c r="AX5" s="9"/>
      <c r="AY5" s="9"/>
      <c r="AZ5" s="9"/>
      <c r="BA5" s="9"/>
      <c r="BB5" s="9"/>
      <c r="BC5" s="9"/>
      <c r="BD5" s="9"/>
      <c r="BE5" s="9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</row>
    <row r="6" spans="1:71" s="2" customFormat="1" ht="9.7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71" x14ac:dyDescent="0.25">
      <c r="A7" s="104" t="s">
        <v>2</v>
      </c>
      <c r="B7" s="105"/>
      <c r="C7" s="108" t="s">
        <v>3</v>
      </c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10"/>
      <c r="BI7" s="13"/>
    </row>
    <row r="8" spans="1:71" ht="35.25" customHeight="1" x14ac:dyDescent="0.25">
      <c r="A8" s="106"/>
      <c r="B8" s="107"/>
      <c r="C8" s="111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3"/>
    </row>
    <row r="9" spans="1:71" ht="37.5" customHeight="1" x14ac:dyDescent="0.25">
      <c r="A9" s="120" t="s">
        <v>4</v>
      </c>
      <c r="B9" s="121"/>
      <c r="C9" s="88" t="s">
        <v>5</v>
      </c>
      <c r="D9" s="82" t="s">
        <v>6</v>
      </c>
      <c r="E9" s="62" t="s">
        <v>11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  <c r="T9" s="36"/>
      <c r="U9" s="65" t="s">
        <v>12</v>
      </c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7"/>
      <c r="AI9" s="62" t="s">
        <v>13</v>
      </c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9"/>
      <c r="BD9"/>
      <c r="BE9"/>
    </row>
    <row r="10" spans="1:71" s="17" customFormat="1" ht="14.25" customHeight="1" x14ac:dyDescent="0.25">
      <c r="A10" s="122"/>
      <c r="B10" s="123"/>
      <c r="C10" s="89"/>
      <c r="D10" s="83"/>
      <c r="E10" s="124" t="s">
        <v>20</v>
      </c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6"/>
      <c r="U10" s="114" t="s">
        <v>21</v>
      </c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6"/>
      <c r="AI10" s="114" t="s">
        <v>22</v>
      </c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6"/>
      <c r="AV10" s="27"/>
      <c r="AW10" s="27"/>
      <c r="AX10" s="27"/>
      <c r="AY10" s="27"/>
      <c r="AZ10" s="27"/>
      <c r="BA10" s="27"/>
      <c r="BB10" s="27"/>
      <c r="BC10" s="27"/>
      <c r="BD10" s="27"/>
      <c r="BE10" s="27"/>
    </row>
    <row r="11" spans="1:71" s="17" customFormat="1" ht="12.75" customHeight="1" x14ac:dyDescent="0.25">
      <c r="A11" s="122"/>
      <c r="B11" s="123"/>
      <c r="C11" s="89"/>
      <c r="D11" s="83"/>
      <c r="E11" s="127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9"/>
      <c r="U11" s="117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9"/>
      <c r="AI11" s="117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9"/>
      <c r="AV11" s="27"/>
      <c r="AW11" s="27"/>
      <c r="AX11" s="27"/>
      <c r="AY11" s="27"/>
      <c r="AZ11" s="27"/>
      <c r="BA11" s="27"/>
      <c r="BB11" s="27"/>
      <c r="BC11" s="27"/>
      <c r="BD11" s="27"/>
      <c r="BE11" s="27"/>
    </row>
    <row r="12" spans="1:71" ht="14.25" customHeight="1" thickBot="1" x14ac:dyDescent="0.3">
      <c r="A12" s="122"/>
      <c r="B12" s="123"/>
      <c r="C12" s="89"/>
      <c r="D12" s="83"/>
      <c r="E12" s="127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9"/>
      <c r="U12" s="117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9"/>
      <c r="AI12" s="117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9"/>
    </row>
    <row r="13" spans="1:71" s="3" customFormat="1" ht="27.75" customHeight="1" x14ac:dyDescent="0.25">
      <c r="A13" s="122"/>
      <c r="B13" s="123"/>
      <c r="C13" s="90" t="s">
        <v>16</v>
      </c>
      <c r="D13" s="84">
        <v>62.55</v>
      </c>
      <c r="E13" s="70">
        <f>D13</f>
        <v>62.55</v>
      </c>
      <c r="F13" s="71"/>
      <c r="G13" s="71"/>
      <c r="H13" s="71"/>
      <c r="I13" s="71"/>
      <c r="J13" s="37" t="s">
        <v>7</v>
      </c>
      <c r="K13" s="71">
        <v>1</v>
      </c>
      <c r="L13" s="71"/>
      <c r="M13" s="38" t="s">
        <v>8</v>
      </c>
      <c r="N13" s="72">
        <v>580</v>
      </c>
      <c r="O13" s="72"/>
      <c r="P13" s="72"/>
      <c r="Q13" s="72"/>
      <c r="R13" s="39"/>
      <c r="S13" s="40" t="s">
        <v>9</v>
      </c>
      <c r="T13" s="34"/>
      <c r="U13" s="73">
        <f>D13</f>
        <v>62.55</v>
      </c>
      <c r="V13" s="74"/>
      <c r="W13" s="74"/>
      <c r="X13" s="74"/>
      <c r="Y13" s="74"/>
      <c r="Z13" s="37" t="s">
        <v>7</v>
      </c>
      <c r="AA13" s="44">
        <v>1</v>
      </c>
      <c r="AB13" s="38" t="s">
        <v>8</v>
      </c>
      <c r="AC13" s="78">
        <v>600</v>
      </c>
      <c r="AD13" s="78"/>
      <c r="AE13" s="78"/>
      <c r="AF13" s="78"/>
      <c r="AG13" s="45"/>
      <c r="AH13" s="40" t="s">
        <v>9</v>
      </c>
      <c r="AI13" s="73">
        <f>D13</f>
        <v>62.55</v>
      </c>
      <c r="AJ13" s="74"/>
      <c r="AK13" s="74"/>
      <c r="AL13" s="37" t="s">
        <v>7</v>
      </c>
      <c r="AM13" s="45"/>
      <c r="AN13" s="44">
        <v>1</v>
      </c>
      <c r="AO13" s="38" t="s">
        <v>8</v>
      </c>
      <c r="AP13" s="78">
        <v>650</v>
      </c>
      <c r="AQ13" s="78"/>
      <c r="AR13" s="78"/>
      <c r="AS13" s="78"/>
      <c r="AT13" s="45"/>
      <c r="AU13" s="40" t="s">
        <v>9</v>
      </c>
      <c r="AV13" s="5"/>
      <c r="AW13" s="5"/>
      <c r="AX13" s="5"/>
      <c r="AY13" s="5"/>
      <c r="AZ13" s="5"/>
      <c r="BA13" s="11"/>
      <c r="BB13" s="5"/>
      <c r="BC13" s="5"/>
      <c r="BD13" s="5"/>
      <c r="BE13" s="5"/>
      <c r="BH13" s="51"/>
    </row>
    <row r="14" spans="1:71" s="3" customFormat="1" ht="15.75" thickBot="1" x14ac:dyDescent="0.3">
      <c r="A14" s="122"/>
      <c r="B14" s="123"/>
      <c r="C14" s="91"/>
      <c r="D14" s="85"/>
      <c r="E14" s="79">
        <f>E13*N13</f>
        <v>36279</v>
      </c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1"/>
      <c r="T14" s="35"/>
      <c r="U14" s="79">
        <f>U13*AC13</f>
        <v>37530</v>
      </c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1"/>
      <c r="AI14" s="79">
        <f>AI13*AP13</f>
        <v>40657.5</v>
      </c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1"/>
      <c r="AV14" s="5"/>
      <c r="AW14" s="5"/>
      <c r="AX14" s="5"/>
      <c r="AY14" s="5"/>
      <c r="AZ14" s="5"/>
      <c r="BA14" s="11"/>
      <c r="BB14" s="5"/>
      <c r="BC14" s="5"/>
      <c r="BD14" s="5"/>
      <c r="BE14" s="5"/>
    </row>
    <row r="15" spans="1:71" s="3" customFormat="1" ht="42" customHeight="1" x14ac:dyDescent="0.25">
      <c r="A15" s="122"/>
      <c r="B15" s="123"/>
      <c r="C15" s="92" t="s">
        <v>17</v>
      </c>
      <c r="D15" s="86">
        <v>18.14</v>
      </c>
      <c r="E15" s="70">
        <f>D15</f>
        <v>18.14</v>
      </c>
      <c r="F15" s="71"/>
      <c r="G15" s="71"/>
      <c r="H15" s="71"/>
      <c r="I15" s="71"/>
      <c r="J15" s="37" t="s">
        <v>7</v>
      </c>
      <c r="K15" s="71">
        <v>1</v>
      </c>
      <c r="L15" s="71"/>
      <c r="M15" s="38" t="s">
        <v>8</v>
      </c>
      <c r="N15" s="72">
        <v>750</v>
      </c>
      <c r="O15" s="72"/>
      <c r="P15" s="72"/>
      <c r="Q15" s="72"/>
      <c r="R15" s="39"/>
      <c r="S15" s="40" t="s">
        <v>9</v>
      </c>
      <c r="T15" s="34"/>
      <c r="U15" s="73">
        <f>D15</f>
        <v>18.14</v>
      </c>
      <c r="V15" s="74"/>
      <c r="W15" s="74"/>
      <c r="X15" s="74"/>
      <c r="Y15" s="74"/>
      <c r="Z15" s="37" t="s">
        <v>7</v>
      </c>
      <c r="AA15" s="44">
        <v>1</v>
      </c>
      <c r="AB15" s="38" t="s">
        <v>8</v>
      </c>
      <c r="AC15" s="78">
        <v>1000</v>
      </c>
      <c r="AD15" s="78"/>
      <c r="AE15" s="78"/>
      <c r="AF15" s="78"/>
      <c r="AG15" s="45"/>
      <c r="AH15" s="40" t="s">
        <v>9</v>
      </c>
      <c r="AI15" s="73">
        <f>D15</f>
        <v>18.14</v>
      </c>
      <c r="AJ15" s="74"/>
      <c r="AK15" s="74"/>
      <c r="AL15" s="37" t="s">
        <v>7</v>
      </c>
      <c r="AM15" s="45"/>
      <c r="AN15" s="44">
        <v>1</v>
      </c>
      <c r="AO15" s="38" t="s">
        <v>8</v>
      </c>
      <c r="AP15" s="78">
        <v>800</v>
      </c>
      <c r="AQ15" s="78"/>
      <c r="AR15" s="78"/>
      <c r="AS15" s="78"/>
      <c r="AT15" s="45"/>
      <c r="AU15" s="40" t="s">
        <v>9</v>
      </c>
      <c r="AV15" s="5"/>
      <c r="AW15" s="5"/>
      <c r="AX15" s="5"/>
      <c r="AY15" s="5"/>
      <c r="AZ15" s="5"/>
      <c r="BA15" s="11"/>
      <c r="BB15" s="5"/>
      <c r="BC15" s="5"/>
      <c r="BD15" s="5"/>
      <c r="BE15" s="5"/>
    </row>
    <row r="16" spans="1:71" s="3" customFormat="1" ht="21.75" customHeight="1" thickBot="1" x14ac:dyDescent="0.3">
      <c r="A16" s="122"/>
      <c r="B16" s="123"/>
      <c r="C16" s="93"/>
      <c r="D16" s="87"/>
      <c r="E16" s="79">
        <f>E15*N15</f>
        <v>13605</v>
      </c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1"/>
      <c r="T16" s="35"/>
      <c r="U16" s="79">
        <f>U15*AC15</f>
        <v>18140</v>
      </c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1"/>
      <c r="AI16" s="79">
        <f>AI15*AP15</f>
        <v>14512</v>
      </c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1"/>
      <c r="AV16" s="5"/>
      <c r="AW16" s="5"/>
      <c r="AX16" s="5"/>
      <c r="AY16" s="5"/>
      <c r="AZ16" s="5"/>
      <c r="BA16" s="11"/>
      <c r="BB16" s="5"/>
      <c r="BC16" s="5"/>
      <c r="BD16" s="5"/>
      <c r="BE16" s="5"/>
    </row>
    <row r="17" spans="1:57" s="3" customFormat="1" ht="21" customHeight="1" x14ac:dyDescent="0.25">
      <c r="A17" s="122"/>
      <c r="B17" s="123"/>
      <c r="C17" s="94" t="s">
        <v>18</v>
      </c>
      <c r="D17" s="86">
        <v>4</v>
      </c>
      <c r="E17" s="70">
        <f>D17</f>
        <v>4</v>
      </c>
      <c r="F17" s="71"/>
      <c r="G17" s="71"/>
      <c r="H17" s="71"/>
      <c r="I17" s="71"/>
      <c r="J17" s="37" t="s">
        <v>7</v>
      </c>
      <c r="K17" s="71">
        <v>1</v>
      </c>
      <c r="L17" s="71"/>
      <c r="M17" s="38" t="s">
        <v>8</v>
      </c>
      <c r="N17" s="72">
        <v>1000</v>
      </c>
      <c r="O17" s="72"/>
      <c r="P17" s="72"/>
      <c r="Q17" s="72"/>
      <c r="R17" s="48"/>
      <c r="S17" s="40" t="s">
        <v>9</v>
      </c>
      <c r="T17" s="34"/>
      <c r="U17" s="73">
        <f>D17</f>
        <v>4</v>
      </c>
      <c r="V17" s="74"/>
      <c r="W17" s="74"/>
      <c r="X17" s="74"/>
      <c r="Y17" s="74"/>
      <c r="Z17" s="37" t="s">
        <v>7</v>
      </c>
      <c r="AA17" s="49">
        <v>1</v>
      </c>
      <c r="AB17" s="38" t="s">
        <v>8</v>
      </c>
      <c r="AC17" s="78">
        <v>1200</v>
      </c>
      <c r="AD17" s="78"/>
      <c r="AE17" s="78"/>
      <c r="AF17" s="78"/>
      <c r="AG17" s="50"/>
      <c r="AH17" s="40" t="s">
        <v>9</v>
      </c>
      <c r="AI17" s="73">
        <f>D17</f>
        <v>4</v>
      </c>
      <c r="AJ17" s="74"/>
      <c r="AK17" s="74"/>
      <c r="AL17" s="37" t="s">
        <v>7</v>
      </c>
      <c r="AM17" s="50"/>
      <c r="AN17" s="49">
        <v>1</v>
      </c>
      <c r="AO17" s="38" t="s">
        <v>8</v>
      </c>
      <c r="AP17" s="78">
        <v>1000</v>
      </c>
      <c r="AQ17" s="78"/>
      <c r="AR17" s="78"/>
      <c r="AS17" s="78"/>
      <c r="AT17" s="50"/>
      <c r="AU17" s="40" t="s">
        <v>9</v>
      </c>
      <c r="AV17" s="5"/>
      <c r="AW17" s="5"/>
      <c r="AX17" s="5"/>
      <c r="AY17" s="5"/>
      <c r="AZ17" s="5"/>
      <c r="BA17" s="11"/>
      <c r="BB17" s="5"/>
      <c r="BC17" s="5"/>
      <c r="BD17" s="5"/>
      <c r="BE17" s="5"/>
    </row>
    <row r="18" spans="1:57" s="3" customFormat="1" ht="42" customHeight="1" thickBot="1" x14ac:dyDescent="0.3">
      <c r="A18" s="122"/>
      <c r="B18" s="123"/>
      <c r="C18" s="95"/>
      <c r="D18" s="87"/>
      <c r="E18" s="79">
        <f>E17*N17</f>
        <v>4000</v>
      </c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1"/>
      <c r="T18" s="35"/>
      <c r="U18" s="79">
        <f>U17*AC17</f>
        <v>4800</v>
      </c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1"/>
      <c r="AI18" s="79">
        <f>AI17*AP17</f>
        <v>4000</v>
      </c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1"/>
      <c r="AV18" s="5"/>
      <c r="AW18" s="5"/>
      <c r="AX18" s="5"/>
      <c r="AY18" s="5"/>
      <c r="AZ18" s="5"/>
      <c r="BA18" s="11"/>
      <c r="BB18" s="5"/>
      <c r="BC18" s="5"/>
      <c r="BD18" s="5"/>
      <c r="BE18" s="5"/>
    </row>
    <row r="19" spans="1:57" s="3" customFormat="1" ht="21" customHeight="1" x14ac:dyDescent="0.25">
      <c r="A19" s="122"/>
      <c r="B19" s="123"/>
      <c r="C19" s="96" t="s">
        <v>19</v>
      </c>
      <c r="D19" s="86">
        <v>2.5</v>
      </c>
      <c r="E19" s="70">
        <f>D19</f>
        <v>2.5</v>
      </c>
      <c r="F19" s="71"/>
      <c r="G19" s="71"/>
      <c r="H19" s="71"/>
      <c r="I19" s="71"/>
      <c r="J19" s="37" t="s">
        <v>7</v>
      </c>
      <c r="K19" s="71">
        <v>1</v>
      </c>
      <c r="L19" s="71"/>
      <c r="M19" s="38" t="s">
        <v>8</v>
      </c>
      <c r="N19" s="72">
        <v>1000</v>
      </c>
      <c r="O19" s="72"/>
      <c r="P19" s="72"/>
      <c r="Q19" s="72"/>
      <c r="R19" s="48"/>
      <c r="S19" s="40" t="s">
        <v>9</v>
      </c>
      <c r="T19" s="34"/>
      <c r="U19" s="73">
        <f>D19</f>
        <v>2.5</v>
      </c>
      <c r="V19" s="74"/>
      <c r="W19" s="74"/>
      <c r="X19" s="74"/>
      <c r="Y19" s="74"/>
      <c r="Z19" s="37" t="s">
        <v>7</v>
      </c>
      <c r="AA19" s="49">
        <v>1</v>
      </c>
      <c r="AB19" s="38" t="s">
        <v>8</v>
      </c>
      <c r="AC19" s="78">
        <v>1200</v>
      </c>
      <c r="AD19" s="78"/>
      <c r="AE19" s="78"/>
      <c r="AF19" s="78"/>
      <c r="AG19" s="50"/>
      <c r="AH19" s="40" t="s">
        <v>9</v>
      </c>
      <c r="AI19" s="73">
        <f>D19</f>
        <v>2.5</v>
      </c>
      <c r="AJ19" s="74"/>
      <c r="AK19" s="74"/>
      <c r="AL19" s="37" t="s">
        <v>7</v>
      </c>
      <c r="AM19" s="50"/>
      <c r="AN19" s="49">
        <v>1</v>
      </c>
      <c r="AO19" s="38" t="s">
        <v>8</v>
      </c>
      <c r="AP19" s="78">
        <v>1000</v>
      </c>
      <c r="AQ19" s="78"/>
      <c r="AR19" s="78"/>
      <c r="AS19" s="78"/>
      <c r="AT19" s="50"/>
      <c r="AU19" s="40" t="s">
        <v>9</v>
      </c>
      <c r="AV19" s="5"/>
      <c r="AW19" s="5"/>
      <c r="AX19" s="5"/>
      <c r="AY19" s="5"/>
      <c r="AZ19" s="5"/>
      <c r="BA19" s="11"/>
      <c r="BB19" s="5"/>
      <c r="BC19" s="5"/>
      <c r="BD19" s="5"/>
      <c r="BE19" s="5"/>
    </row>
    <row r="20" spans="1:57" s="3" customFormat="1" ht="39" customHeight="1" thickBot="1" x14ac:dyDescent="0.3">
      <c r="A20" s="122"/>
      <c r="B20" s="123"/>
      <c r="C20" s="97"/>
      <c r="D20" s="87"/>
      <c r="E20" s="79">
        <f>E19*N19</f>
        <v>2500</v>
      </c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1"/>
      <c r="T20" s="35"/>
      <c r="U20" s="79">
        <f>U19*AC19</f>
        <v>3000</v>
      </c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1"/>
      <c r="AI20" s="79">
        <f>AI19*AP19</f>
        <v>2500</v>
      </c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1"/>
      <c r="AV20" s="5"/>
      <c r="AW20" s="5"/>
      <c r="AX20" s="5"/>
      <c r="AY20" s="5"/>
      <c r="AZ20" s="5"/>
      <c r="BA20" s="11"/>
      <c r="BB20" s="5"/>
      <c r="BC20" s="5"/>
      <c r="BD20" s="5"/>
      <c r="BE20" s="5"/>
    </row>
    <row r="21" spans="1:57" s="3" customFormat="1" ht="42" customHeight="1" x14ac:dyDescent="0.25">
      <c r="A21" s="122"/>
      <c r="B21" s="123"/>
      <c r="C21" s="94" t="s">
        <v>24</v>
      </c>
      <c r="D21" s="86">
        <v>1</v>
      </c>
      <c r="E21" s="70">
        <f>D21</f>
        <v>1</v>
      </c>
      <c r="F21" s="71"/>
      <c r="G21" s="71"/>
      <c r="H21" s="71"/>
      <c r="I21" s="71"/>
      <c r="J21" s="37" t="s">
        <v>7</v>
      </c>
      <c r="K21" s="71">
        <v>1</v>
      </c>
      <c r="L21" s="71"/>
      <c r="M21" s="38" t="s">
        <v>8</v>
      </c>
      <c r="N21" s="72">
        <v>8500</v>
      </c>
      <c r="O21" s="72"/>
      <c r="P21" s="72"/>
      <c r="Q21" s="72"/>
      <c r="R21" s="39"/>
      <c r="S21" s="40" t="s">
        <v>9</v>
      </c>
      <c r="T21" s="46"/>
      <c r="U21" s="73">
        <f>D21</f>
        <v>1</v>
      </c>
      <c r="V21" s="74"/>
      <c r="W21" s="74"/>
      <c r="X21" s="74"/>
      <c r="Y21" s="74"/>
      <c r="Z21" s="37" t="s">
        <v>7</v>
      </c>
      <c r="AA21" s="44">
        <v>1</v>
      </c>
      <c r="AB21" s="38" t="s">
        <v>8</v>
      </c>
      <c r="AC21" s="78">
        <v>9500</v>
      </c>
      <c r="AD21" s="78"/>
      <c r="AE21" s="78"/>
      <c r="AF21" s="78"/>
      <c r="AG21" s="45"/>
      <c r="AH21" s="40" t="s">
        <v>9</v>
      </c>
      <c r="AI21" s="73">
        <f>D21</f>
        <v>1</v>
      </c>
      <c r="AJ21" s="74"/>
      <c r="AK21" s="74"/>
      <c r="AL21" s="37" t="s">
        <v>7</v>
      </c>
      <c r="AM21" s="45"/>
      <c r="AN21" s="44">
        <v>1</v>
      </c>
      <c r="AO21" s="38" t="s">
        <v>8</v>
      </c>
      <c r="AP21" s="78">
        <v>9000</v>
      </c>
      <c r="AQ21" s="78"/>
      <c r="AR21" s="78"/>
      <c r="AS21" s="78"/>
      <c r="AT21" s="45"/>
      <c r="AU21" s="40" t="s">
        <v>9</v>
      </c>
      <c r="AV21" s="5"/>
      <c r="AW21" s="5"/>
      <c r="AX21" s="5"/>
      <c r="AY21" s="5"/>
      <c r="AZ21" s="5"/>
      <c r="BA21" s="11"/>
      <c r="BB21" s="5"/>
      <c r="BC21" s="5"/>
      <c r="BD21" s="5"/>
      <c r="BE21" s="5"/>
    </row>
    <row r="22" spans="1:57" s="3" customFormat="1" ht="26.25" customHeight="1" thickBot="1" x14ac:dyDescent="0.3">
      <c r="A22" s="122"/>
      <c r="B22" s="123"/>
      <c r="C22" s="95"/>
      <c r="D22" s="87"/>
      <c r="E22" s="79">
        <f>E21*N21</f>
        <v>8500</v>
      </c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1"/>
      <c r="T22" s="47"/>
      <c r="U22" s="79">
        <f>U21*AC21</f>
        <v>9500</v>
      </c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1"/>
      <c r="AI22" s="79">
        <f>AI21*AP21</f>
        <v>9000</v>
      </c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1"/>
      <c r="AV22" s="5"/>
      <c r="AW22" s="5"/>
      <c r="AX22" s="5"/>
      <c r="AY22" s="5"/>
      <c r="AZ22" s="5"/>
      <c r="BA22" s="11"/>
      <c r="BB22" s="5"/>
      <c r="BC22" s="5"/>
      <c r="BD22" s="5"/>
      <c r="BE22" s="5"/>
    </row>
    <row r="23" spans="1:57" s="4" customFormat="1" ht="29.25" customHeight="1" thickBot="1" x14ac:dyDescent="0.25">
      <c r="A23" s="33"/>
      <c r="B23" s="33"/>
      <c r="C23" s="20" t="s">
        <v>10</v>
      </c>
      <c r="D23" s="21"/>
      <c r="E23" s="54"/>
      <c r="F23" s="55"/>
      <c r="G23" s="55"/>
      <c r="H23" s="55"/>
      <c r="I23" s="25"/>
      <c r="J23" s="25" t="s">
        <v>9</v>
      </c>
      <c r="K23" s="56">
        <f>E14+E16+E18+E20+E22</f>
        <v>64884</v>
      </c>
      <c r="L23" s="56"/>
      <c r="M23" s="56"/>
      <c r="N23" s="56"/>
      <c r="O23" s="56"/>
      <c r="P23" s="56"/>
      <c r="Q23" s="56"/>
      <c r="R23" s="56"/>
      <c r="S23" s="56"/>
      <c r="T23" s="41"/>
      <c r="U23" s="57"/>
      <c r="V23" s="58"/>
      <c r="W23" s="58"/>
      <c r="X23" s="58"/>
      <c r="Y23" s="58"/>
      <c r="Z23" s="58"/>
      <c r="AA23" s="42"/>
      <c r="AB23" s="42" t="s">
        <v>9</v>
      </c>
      <c r="AC23" s="58">
        <f>U14+U16+U18+U20+U22</f>
        <v>72970</v>
      </c>
      <c r="AD23" s="58"/>
      <c r="AE23" s="58"/>
      <c r="AF23" s="58"/>
      <c r="AG23" s="58"/>
      <c r="AH23" s="59"/>
      <c r="AI23" s="60"/>
      <c r="AJ23" s="56"/>
      <c r="AK23" s="56"/>
      <c r="AL23" s="56"/>
      <c r="AM23" s="56"/>
      <c r="AN23" s="56"/>
      <c r="AO23" s="43"/>
      <c r="AP23" s="43" t="s">
        <v>9</v>
      </c>
      <c r="AQ23" s="56">
        <f>AI14+AI16+AI18+AI20+AI22</f>
        <v>70669.5</v>
      </c>
      <c r="AR23" s="56"/>
      <c r="AS23" s="56"/>
      <c r="AT23" s="56"/>
      <c r="AU23" s="61"/>
      <c r="AV23" s="28"/>
      <c r="AW23" s="30"/>
      <c r="AX23" s="10"/>
      <c r="AY23" s="10"/>
      <c r="AZ23" s="10"/>
      <c r="BA23" s="10"/>
      <c r="BB23" s="10"/>
      <c r="BC23" s="12"/>
      <c r="BD23" s="12"/>
      <c r="BE23" s="16"/>
    </row>
    <row r="24" spans="1:57" ht="22.5" customHeight="1" x14ac:dyDescent="0.25">
      <c r="A24" s="99" t="s">
        <v>15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1"/>
    </row>
    <row r="25" spans="1:57" ht="16.149999999999999" customHeight="1" x14ac:dyDescent="0.25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3"/>
    </row>
    <row r="26" spans="1:57" ht="15.75" x14ac:dyDescent="0.25">
      <c r="A26" s="23"/>
      <c r="B26" s="23"/>
      <c r="C26" s="22"/>
      <c r="D26" s="22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9"/>
      <c r="BE26"/>
    </row>
    <row r="29" spans="1:57" x14ac:dyDescent="0.25">
      <c r="B29" s="31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</row>
    <row r="30" spans="1:57" x14ac:dyDescent="0.25">
      <c r="B30" s="31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32"/>
    </row>
    <row r="31" spans="1:57" x14ac:dyDescent="0.25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mergeCells count="90">
    <mergeCell ref="A7:B8"/>
    <mergeCell ref="A2:AU3"/>
    <mergeCell ref="C7:AU8"/>
    <mergeCell ref="U10:AH12"/>
    <mergeCell ref="AI10:AU12"/>
    <mergeCell ref="A9:B22"/>
    <mergeCell ref="E10:T12"/>
    <mergeCell ref="E20:S20"/>
    <mergeCell ref="U20:AH20"/>
    <mergeCell ref="AI20:AU20"/>
    <mergeCell ref="E21:I21"/>
    <mergeCell ref="K21:L21"/>
    <mergeCell ref="N21:Q21"/>
    <mergeCell ref="U21:Y21"/>
    <mergeCell ref="AC21:AF21"/>
    <mergeCell ref="AI21:AK21"/>
    <mergeCell ref="C29:N29"/>
    <mergeCell ref="C30:M30"/>
    <mergeCell ref="C21:C22"/>
    <mergeCell ref="D21:D22"/>
    <mergeCell ref="E22:S22"/>
    <mergeCell ref="U22:AH22"/>
    <mergeCell ref="AI22:AU22"/>
    <mergeCell ref="AP21:AS21"/>
    <mergeCell ref="A24:AU25"/>
    <mergeCell ref="C9:C12"/>
    <mergeCell ref="C13:C14"/>
    <mergeCell ref="C15:C16"/>
    <mergeCell ref="C17:C18"/>
    <mergeCell ref="C19:C20"/>
    <mergeCell ref="AI19:AK19"/>
    <mergeCell ref="AP19:AS19"/>
    <mergeCell ref="D9:D12"/>
    <mergeCell ref="D13:D14"/>
    <mergeCell ref="D15:D16"/>
    <mergeCell ref="D17:D18"/>
    <mergeCell ref="D19:D20"/>
    <mergeCell ref="E19:I19"/>
    <mergeCell ref="K19:L19"/>
    <mergeCell ref="N19:Q19"/>
    <mergeCell ref="U19:Y19"/>
    <mergeCell ref="AC19:AF19"/>
    <mergeCell ref="AI17:AK17"/>
    <mergeCell ref="AP17:AS17"/>
    <mergeCell ref="E18:S18"/>
    <mergeCell ref="U18:AH18"/>
    <mergeCell ref="AI18:AU18"/>
    <mergeCell ref="E17:I17"/>
    <mergeCell ref="K17:L17"/>
    <mergeCell ref="N17:Q17"/>
    <mergeCell ref="U17:Y17"/>
    <mergeCell ref="AC17:AF17"/>
    <mergeCell ref="AI15:AK15"/>
    <mergeCell ref="AP15:AS15"/>
    <mergeCell ref="E16:S16"/>
    <mergeCell ref="U16:AH16"/>
    <mergeCell ref="AI16:AU16"/>
    <mergeCell ref="E15:I15"/>
    <mergeCell ref="K15:L15"/>
    <mergeCell ref="N15:Q15"/>
    <mergeCell ref="U15:Y15"/>
    <mergeCell ref="AC15:AF15"/>
    <mergeCell ref="AC13:AF13"/>
    <mergeCell ref="AI13:AK13"/>
    <mergeCell ref="AP13:AS13"/>
    <mergeCell ref="E14:S14"/>
    <mergeCell ref="U14:AH14"/>
    <mergeCell ref="AI14:AU14"/>
    <mergeCell ref="A1:AU1"/>
    <mergeCell ref="BG2:BS2"/>
    <mergeCell ref="H4:O4"/>
    <mergeCell ref="P4:U4"/>
    <mergeCell ref="W4:AC4"/>
    <mergeCell ref="AD4:AS4"/>
    <mergeCell ref="AD5:AF5"/>
    <mergeCell ref="AI5:AP5"/>
    <mergeCell ref="AQ5:AS5"/>
    <mergeCell ref="E23:H23"/>
    <mergeCell ref="K23:S23"/>
    <mergeCell ref="U23:Z23"/>
    <mergeCell ref="AC23:AH23"/>
    <mergeCell ref="AI23:AN23"/>
    <mergeCell ref="AQ23:AU23"/>
    <mergeCell ref="E9:S9"/>
    <mergeCell ref="U9:AH9"/>
    <mergeCell ref="AI9:AU9"/>
    <mergeCell ref="E13:I13"/>
    <mergeCell ref="K13:L13"/>
    <mergeCell ref="N13:Q13"/>
    <mergeCell ref="U13:Y13"/>
  </mergeCells>
  <pageMargins left="0.25" right="0.25" top="0.75" bottom="0.75" header="0.3" footer="0.3"/>
  <pageSetup paperSize="9" scale="84" fitToHeight="0" orientation="portrait" verticalDpi="180" r:id="rId1"/>
  <colBreaks count="1" manualBreakCount="1">
    <brk id="47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2026-08-13T03:00:59Z</cp:lastPrinted>
  <dcterms:created xsi:type="dcterms:W3CDTF">2006-09-28T05:33:00Z</dcterms:created>
  <dcterms:modified xsi:type="dcterms:W3CDTF">2026-08-14T05:06:06Z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06DCABBDC3454EEB81E3695B4BC14A0B_12</vt:lpwstr>
  </property>
  <property fmtid="{D5CDD505-2E9C-101B-9397-08002B2CF9AE}" pid="3" name="KSOProductBuildVer">
    <vt:lpwstr>1049-12.2.0.13306</vt:lpwstr>
  </property>
</Properties>
</file>