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90" windowWidth="12120" windowHeight="9120" firstSheet="1" activeTab="5"/>
  </bookViews>
  <sheets>
    <sheet name="НМЦК-п.3.7.1" sheetId="8" r:id="rId1"/>
    <sheet name="ТБО 2015" sheetId="9" r:id="rId2"/>
    <sheet name="НМЦК-п.3.7.2" sheetId="18" r:id="rId3"/>
    <sheet name="Прилож.1 п.3.7.2" sheetId="19" r:id="rId4"/>
    <sheet name="НМЦК-п.3.7.3" sheetId="13" r:id="rId5"/>
    <sheet name="Прилож.1 п.3.7.3" sheetId="11" r:id="rId6"/>
    <sheet name="НМЦК-п.3.7.4" sheetId="15" r:id="rId7"/>
    <sheet name="Прилож.1 п.3.7.4" sheetId="17" r:id="rId8"/>
    <sheet name="НМЦ-ремонт" sheetId="10" r:id="rId9"/>
    <sheet name="Compatibility Report" sheetId="20" r:id="rId10"/>
  </sheets>
  <definedNames>
    <definedName name="_xlnm.Print_Area" localSheetId="5">'Прилож.1 п.3.7.3'!$A$1:$N$14</definedName>
  </definedNames>
  <calcPr calcId="144525" refMode="R1C1" fullPrecision="0"/>
</workbook>
</file>

<file path=xl/calcChain.xml><?xml version="1.0" encoding="utf-8"?>
<calcChain xmlns="http://schemas.openxmlformats.org/spreadsheetml/2006/main">
  <c r="L10" i="11" l="1"/>
  <c r="F10" i="11" l="1"/>
  <c r="I10" i="11" s="1"/>
  <c r="F8" i="11" l="1"/>
  <c r="I8" i="11" s="1"/>
  <c r="L8" i="11" s="1"/>
  <c r="F9" i="11"/>
  <c r="I9" i="11" s="1"/>
  <c r="J8" i="11"/>
  <c r="J9" i="11"/>
  <c r="J10" i="11"/>
  <c r="F10" i="17"/>
  <c r="I10" i="17"/>
  <c r="J10" i="17"/>
  <c r="K10" i="17" s="1"/>
  <c r="L10" i="17"/>
  <c r="L18" i="17" s="1"/>
  <c r="F11" i="17"/>
  <c r="L11" i="17"/>
  <c r="I11" i="17"/>
  <c r="J11" i="17"/>
  <c r="K11" i="17"/>
  <c r="F12" i="17"/>
  <c r="I12" i="17"/>
  <c r="J12" i="17"/>
  <c r="K12" i="17"/>
  <c r="L12" i="17"/>
  <c r="F13" i="17"/>
  <c r="L13" i="17" s="1"/>
  <c r="I13" i="17"/>
  <c r="J13" i="17"/>
  <c r="F14" i="17"/>
  <c r="I14" i="17"/>
  <c r="J14" i="17"/>
  <c r="K14" i="17" s="1"/>
  <c r="L14" i="17"/>
  <c r="F15" i="17"/>
  <c r="L15" i="17"/>
  <c r="I15" i="17"/>
  <c r="J15" i="17"/>
  <c r="K15" i="17" s="1"/>
  <c r="F16" i="17"/>
  <c r="I16" i="17"/>
  <c r="J16" i="17"/>
  <c r="K16" i="17" s="1"/>
  <c r="L16" i="17"/>
  <c r="F8" i="19"/>
  <c r="I8" i="19"/>
  <c r="J8" i="19"/>
  <c r="K8" i="19"/>
  <c r="L8" i="19"/>
  <c r="F9" i="19"/>
  <c r="L9" i="19" s="1"/>
  <c r="I9" i="19"/>
  <c r="J9" i="19"/>
  <c r="F10" i="19"/>
  <c r="I10" i="19"/>
  <c r="J10" i="19"/>
  <c r="K10" i="19" s="1"/>
  <c r="L10" i="19"/>
  <c r="F11" i="19"/>
  <c r="L11" i="19"/>
  <c r="I11" i="19"/>
  <c r="J11" i="19"/>
  <c r="K11" i="19" s="1"/>
  <c r="F12" i="19"/>
  <c r="I12" i="19"/>
  <c r="J12" i="19"/>
  <c r="K12" i="19" s="1"/>
  <c r="L12" i="19"/>
  <c r="F13" i="19"/>
  <c r="L13" i="19"/>
  <c r="I13" i="19"/>
  <c r="J13" i="19"/>
  <c r="K13" i="19" s="1"/>
  <c r="F14" i="19"/>
  <c r="I14" i="19"/>
  <c r="J14" i="19"/>
  <c r="K14" i="19" s="1"/>
  <c r="L14" i="19"/>
  <c r="L16" i="19"/>
  <c r="L39" i="9"/>
  <c r="K9" i="19"/>
  <c r="K13" i="17"/>
  <c r="K10" i="11" l="1"/>
  <c r="L9" i="11"/>
  <c r="L12" i="11" s="1"/>
  <c r="M9" i="11"/>
  <c r="K9" i="11"/>
  <c r="K8" i="11"/>
  <c r="M8" i="11"/>
  <c r="M10" i="11"/>
</calcChain>
</file>

<file path=xl/sharedStrings.xml><?xml version="1.0" encoding="utf-8"?>
<sst xmlns="http://schemas.openxmlformats.org/spreadsheetml/2006/main" count="210" uniqueCount="120">
  <si>
    <t>(предмет контракта)</t>
  </si>
  <si>
    <t>Основные характеристики объекта закупки</t>
  </si>
  <si>
    <t>Используемый метод определения НМЦК с обоснованием:</t>
  </si>
  <si>
    <t>Дата подготовки обоснования НМЦК: _ _._._. 201_г.</t>
  </si>
  <si>
    <t>Работник контрактной службы</t>
  </si>
  <si>
    <t>___________ /__________/ (подпись/ФИО)</t>
  </si>
  <si>
    <t>_ _._._. 201_г.</t>
  </si>
  <si>
    <t>Исполнитель: ________ (ФИО), контактный тел. ________</t>
  </si>
  <si>
    <t xml:space="preserve"> ______________ (должность)</t>
  </si>
  <si>
    <t>№ п/п</t>
  </si>
  <si>
    <t>Среднее квадратичное отклонение</t>
  </si>
  <si>
    <t>Приложение №1 к техническому заданию</t>
  </si>
  <si>
    <t>Расчет начальной (максимальной) цены контракта (НМЦК)</t>
  </si>
  <si>
    <t xml:space="preserve">Место выполнения работ: __________________ </t>
  </si>
  <si>
    <t xml:space="preserve">Условия и сроки выполнения работ:                                                                                                                                                                                                                                                                                                                                                                                                                                                         Начало выполнения работ___________ ,                                                                                                                                                                                                                                                                                                           Окончание выполнения работ ____________ </t>
  </si>
  <si>
    <r>
      <t xml:space="preserve">Авансирование ___________________ </t>
    </r>
    <r>
      <rPr>
        <i/>
        <sz val="12"/>
        <color indexed="8"/>
        <rFont val="Times New Roman"/>
        <family val="1"/>
        <charset val="204"/>
      </rPr>
      <t>(указать или размер, или %, или не предусматривается)</t>
    </r>
  </si>
  <si>
    <t>Форма, сроки и порядок оплаты работ установлены в проекте контракта (договора)</t>
  </si>
  <si>
    <t>Используемый метод определения НМЦК</t>
  </si>
  <si>
    <r>
      <t xml:space="preserve">Проектно-сметный метод- </t>
    </r>
    <r>
      <rPr>
        <i/>
        <sz val="12"/>
        <color indexed="8"/>
        <rFont val="Times New Roman"/>
        <family val="1"/>
        <charset val="204"/>
      </rPr>
      <t>п.6.1 Приказа МЭР от 02.10.2013 №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t>
    </r>
  </si>
  <si>
    <t>Порядок формирования НМЦК</t>
  </si>
  <si>
    <r>
      <t xml:space="preserve">____________________ </t>
    </r>
    <r>
      <rPr>
        <i/>
        <sz val="12"/>
        <color indexed="8"/>
        <rFont val="Times New Roman"/>
        <family val="1"/>
        <charset val="204"/>
      </rPr>
      <t>(указать сумму)</t>
    </r>
  </si>
  <si>
    <t>Определение однородности совокупности значений выявленных цен</t>
  </si>
  <si>
    <t>Наименование товара (работы, услуги)</t>
  </si>
  <si>
    <t>v - кол-во (объем) закупаемого товара (работы, услуги), ед.</t>
  </si>
  <si>
    <r>
      <rPr>
        <b/>
        <sz val="12"/>
        <color indexed="8"/>
        <rFont val="Times New Roman"/>
        <family val="1"/>
        <charset val="204"/>
      </rPr>
      <t>n</t>
    </r>
    <r>
      <rPr>
        <b/>
        <sz val="10"/>
        <color indexed="8"/>
        <rFont val="Times New Roman"/>
        <family val="1"/>
        <charset val="204"/>
      </rPr>
      <t xml:space="preserve"> - кол-во значений, используемых в расчете</t>
    </r>
  </si>
  <si>
    <t>&lt;ц&gt; - средн. арифм. величина цены единицы прод-ции, руб.</t>
  </si>
  <si>
    <r>
      <t xml:space="preserve">V - коэф-нт вариации </t>
    </r>
    <r>
      <rPr>
        <i/>
        <sz val="10"/>
        <color indexed="10"/>
        <rFont val="Times New Roman"/>
        <family val="1"/>
        <charset val="204"/>
      </rPr>
      <t>(не должен превышать 33%)</t>
    </r>
  </si>
  <si>
    <t>с направлением запросов о предоставлении ценовой информации не менее пяти поставщикам (подрядчикам, исполнителям), обладающим опытом поставок соответствующих товаров, работ, услуг, информация о которых имеется в свободном доступе (в частности, опубликована в печати, размещена на сайтах в сети "Интернет")</t>
  </si>
  <si>
    <t>Определение и обоснование НМЦК методом сопоставимых рыночных цен (анализа рынка)</t>
  </si>
  <si>
    <t>с осуществлением поиска ценовой информации в реестре контрактов, заключенных заказчиками</t>
  </si>
  <si>
    <t>6=3+4+5</t>
  </si>
  <si>
    <t>9=           /8</t>
  </si>
  <si>
    <t>12=6*7/8</t>
  </si>
  <si>
    <t xml:space="preserve">Начальная (максимальная) цена контракта </t>
  </si>
  <si>
    <t xml:space="preserve">                  , руб. </t>
  </si>
  <si>
    <t>Обоснование начальной (максимальной) цены контракта (НМЦК)</t>
  </si>
  <si>
    <r>
      <t xml:space="preserve">Метод сопоставимых рыночных цен (анализ рынка) - НМЦКрын </t>
    </r>
    <r>
      <rPr>
        <b/>
        <sz val="12"/>
        <color indexed="10"/>
        <rFont val="Times New Roman"/>
        <family val="1"/>
        <charset val="204"/>
      </rPr>
      <t>с осуществлением поиска ценовой информации в реестре контрактов, заключенных заказчиками</t>
    </r>
    <r>
      <rPr>
        <sz val="12"/>
        <color indexed="8"/>
        <rFont val="Times New Roman"/>
        <family val="1"/>
        <charset val="204"/>
      </rPr>
      <t xml:space="preserve"> </t>
    </r>
    <r>
      <rPr>
        <i/>
        <sz val="12"/>
        <color indexed="8"/>
        <rFont val="Times New Roman"/>
        <family val="1"/>
        <charset val="204"/>
      </rPr>
      <t>(</t>
    </r>
    <r>
      <rPr>
        <b/>
        <i/>
        <sz val="12"/>
        <color indexed="10"/>
        <rFont val="Times New Roman"/>
        <family val="1"/>
        <charset val="204"/>
      </rPr>
      <t>п.3.7.3</t>
    </r>
    <r>
      <rPr>
        <i/>
        <sz val="12"/>
        <color indexed="8"/>
        <rFont val="Times New Roman"/>
        <family val="1"/>
        <charset val="204"/>
      </rPr>
      <t xml:space="preserve"> Приказа МЭР от 02.10.2013 №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t>
    </r>
  </si>
  <si>
    <r>
      <t xml:space="preserve">Метод сопоставимых рыночных цен (анализ рынка) - НМЦКрын </t>
    </r>
    <r>
      <rPr>
        <b/>
        <sz val="12"/>
        <color indexed="10"/>
        <rFont val="Times New Roman"/>
        <family val="1"/>
        <charset val="204"/>
      </rPr>
      <t>с направлением запросов о предоставлении ценовой информации не менее пяти поставщикам (подрядчикам, исполнителям)</t>
    </r>
    <r>
      <rPr>
        <sz val="12"/>
        <color indexed="8"/>
        <rFont val="Times New Roman"/>
        <family val="1"/>
        <charset val="204"/>
      </rPr>
      <t xml:space="preserve">, обладающим опытом поставок соответствующих товаров, работ, услуг, информация о которых имеется в свободном доступе (в частности, опубликована в печати, размещена на сайтах в сети "Интернет")  </t>
    </r>
    <r>
      <rPr>
        <i/>
        <sz val="12"/>
        <color indexed="8"/>
        <rFont val="Times New Roman"/>
        <family val="1"/>
        <charset val="204"/>
      </rPr>
      <t>(</t>
    </r>
    <r>
      <rPr>
        <b/>
        <i/>
        <sz val="12"/>
        <color indexed="10"/>
        <rFont val="Times New Roman"/>
        <family val="1"/>
        <charset val="204"/>
      </rPr>
      <t>п.3.7.1</t>
    </r>
    <r>
      <rPr>
        <i/>
        <sz val="12"/>
        <color indexed="8"/>
        <rFont val="Times New Roman"/>
        <family val="1"/>
        <charset val="204"/>
      </rPr>
      <t xml:space="preserve"> Приказа МЭР от 02.10.2013 №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t>
    </r>
  </si>
  <si>
    <r>
      <t xml:space="preserve">Метод сопоставимых рыночных цен (анализ рынка) - НМЦКрын с осуществлением </t>
    </r>
    <r>
      <rPr>
        <b/>
        <sz val="12"/>
        <color indexed="10"/>
        <rFont val="Times New Roman"/>
        <family val="1"/>
        <charset val="204"/>
      </rPr>
      <t>сбора и анализа общедоступной ценовой информации</t>
    </r>
    <r>
      <rPr>
        <sz val="12"/>
        <color indexed="8"/>
        <rFont val="Times New Roman"/>
        <family val="1"/>
        <charset val="204"/>
      </rPr>
      <t xml:space="preserve"> </t>
    </r>
    <r>
      <rPr>
        <i/>
        <sz val="12"/>
        <color indexed="8"/>
        <rFont val="Times New Roman"/>
        <family val="1"/>
        <charset val="204"/>
      </rPr>
      <t>(</t>
    </r>
    <r>
      <rPr>
        <b/>
        <i/>
        <sz val="12"/>
        <color indexed="10"/>
        <rFont val="Times New Roman"/>
        <family val="1"/>
        <charset val="204"/>
      </rPr>
      <t>п.3.7.4</t>
    </r>
    <r>
      <rPr>
        <i/>
        <sz val="12"/>
        <color indexed="8"/>
        <rFont val="Times New Roman"/>
        <family val="1"/>
        <charset val="204"/>
      </rPr>
      <t xml:space="preserve"> Приказа МЭР от 02.10.2013 №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t>
    </r>
  </si>
  <si>
    <t xml:space="preserve">Для определения и обоснования НМЦК в расчетах использованы три цены товара (работы, услуги) </t>
  </si>
  <si>
    <t>с осуществлением сбора и анализа общедоступной ценовой информации</t>
  </si>
  <si>
    <r>
      <t xml:space="preserve">Метод сопоставимых рыночных цен (анализ рынка) - НМЦКрын </t>
    </r>
    <r>
      <rPr>
        <b/>
        <sz val="12"/>
        <color indexed="10"/>
        <rFont val="Times New Roman"/>
        <family val="1"/>
        <charset val="204"/>
      </rPr>
      <t>с размещением запроса о предоставлении ценовой информации в единой информационной системе в сфере закупок товаров, работ, услуг для обеспечения государственных или муниципальных нужд</t>
    </r>
    <r>
      <rPr>
        <sz val="12"/>
        <color indexed="8"/>
        <rFont val="Times New Roman"/>
        <family val="1"/>
        <charset val="204"/>
      </rPr>
      <t xml:space="preserve"> (далее - ЕИС) (до ввода в эксплуатацию ЕИС на официальном сайте Российской Федерации в информационно-телекоммуникационной сети "Интернет" для размещения информации о размещении заказов на поставки товаров, выполнение работ, оказание услуг www.zakupki.gov.ru </t>
    </r>
    <r>
      <rPr>
        <i/>
        <sz val="12"/>
        <color indexed="8"/>
        <rFont val="Times New Roman"/>
        <family val="1"/>
        <charset val="204"/>
      </rPr>
      <t>(</t>
    </r>
    <r>
      <rPr>
        <b/>
        <i/>
        <sz val="12"/>
        <color indexed="10"/>
        <rFont val="Times New Roman"/>
        <family val="1"/>
        <charset val="204"/>
      </rPr>
      <t>п.3.7.2</t>
    </r>
    <r>
      <rPr>
        <i/>
        <sz val="12"/>
        <color indexed="8"/>
        <rFont val="Times New Roman"/>
        <family val="1"/>
        <charset val="204"/>
      </rPr>
      <t xml:space="preserve"> Приказа МЭР от 02.10.2013 №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t>
    </r>
  </si>
  <si>
    <r>
      <t xml:space="preserve">с размещением запроса о предоставлении ценовой информации в единой информационной системе в сфере закупок товаров, работ, услуг для обеспечения государственных или муниципальных нужд </t>
    </r>
    <r>
      <rPr>
        <sz val="11"/>
        <rFont val="Times New Roman"/>
        <family val="1"/>
        <charset val="204"/>
      </rPr>
      <t>(далее - ЕИС) (до ввода в эксплуатацию ЕИС на официальном сайте Российской Федерации в информационно-телекоммуникационной сети "Интернет" для размещения информации о размещении заказов на поставки товаров, выполнение работ, оказание услуг www.zakupki.gov.ru</t>
    </r>
  </si>
  <si>
    <t>Полученная ценовая информация использована для определения и обоснования НМЦК </t>
  </si>
  <si>
    <r>
      <t xml:space="preserve">Ответы на запрос получены от _________________  </t>
    </r>
    <r>
      <rPr>
        <i/>
        <sz val="12"/>
        <color indexed="8"/>
        <rFont val="Times New Roman"/>
        <family val="1"/>
        <charset val="204"/>
      </rPr>
      <t>(указать кол-во и источник информации (поставщик, подрядчик, исполнитель, иной источник)</t>
    </r>
    <r>
      <rPr>
        <sz val="12"/>
        <color indexed="8"/>
        <rFont val="Times New Roman"/>
        <family val="1"/>
        <charset val="204"/>
      </rPr>
      <t>. Для определения и обоснования НМЦК в расчетах использованы три цены товара (работы, услуги).</t>
    </r>
  </si>
  <si>
    <r>
      <t xml:space="preserve">Для определения НМЦК использована ценовая информация __________________________________________ </t>
    </r>
    <r>
      <rPr>
        <i/>
        <sz val="12"/>
        <color indexed="8"/>
        <rFont val="Times New Roman"/>
        <family val="1"/>
        <charset val="204"/>
      </rPr>
      <t xml:space="preserve">(указать источники в соответствии с пунктами 3.7.4.1-3.7.4.8) </t>
    </r>
    <r>
      <rPr>
        <sz val="12"/>
        <color indexed="8"/>
        <rFont val="Times New Roman"/>
        <family val="1"/>
        <charset val="204"/>
      </rPr>
      <t xml:space="preserve">на основании п. 3.7.4__ </t>
    </r>
    <r>
      <rPr>
        <i/>
        <sz val="12"/>
        <color indexed="8"/>
        <rFont val="Times New Roman"/>
        <family val="1"/>
        <charset val="204"/>
      </rPr>
      <t>(указать конкретный пункт)</t>
    </r>
  </si>
  <si>
    <r>
      <t xml:space="preserve">НМЦКрын., руб. (определение и обоснование НМЦК представлено в </t>
    </r>
    <r>
      <rPr>
        <b/>
        <sz val="12"/>
        <color indexed="8"/>
        <rFont val="Times New Roman"/>
        <family val="1"/>
        <charset val="204"/>
      </rPr>
      <t>Приложении №1</t>
    </r>
    <r>
      <rPr>
        <sz val="12"/>
        <color indexed="8"/>
        <rFont val="Times New Roman"/>
        <family val="1"/>
        <charset val="204"/>
      </rPr>
      <t>)</t>
    </r>
  </si>
  <si>
    <r>
      <t xml:space="preserve">НМЦК, руб. (определение и обоснование НМЦК представлено в </t>
    </r>
    <r>
      <rPr>
        <b/>
        <sz val="12"/>
        <color indexed="8"/>
        <rFont val="Times New Roman"/>
        <family val="1"/>
        <charset val="204"/>
      </rPr>
      <t>Приложени__ №___</t>
    </r>
    <r>
      <rPr>
        <sz val="12"/>
        <color indexed="8"/>
        <rFont val="Times New Roman"/>
        <family val="1"/>
        <charset val="204"/>
      </rPr>
      <t>)</t>
    </r>
  </si>
  <si>
    <r>
      <rPr>
        <sz val="10"/>
        <color indexed="53"/>
        <rFont val="Times New Roman"/>
        <family val="1"/>
        <charset val="204"/>
      </rPr>
      <t>если был ЕИ, т</t>
    </r>
    <r>
      <rPr>
        <sz val="10"/>
        <color indexed="53"/>
        <rFont val="Times New Roman"/>
        <family val="1"/>
        <charset val="204"/>
      </rPr>
      <t>о У=0%</t>
    </r>
    <r>
      <rPr>
        <sz val="10"/>
        <color indexed="8"/>
        <rFont val="Times New Roman"/>
        <family val="1"/>
        <charset val="204"/>
      </rPr>
      <t xml:space="preserve"> ;                  </t>
    </r>
    <r>
      <rPr>
        <sz val="10"/>
        <color indexed="12"/>
        <rFont val="Times New Roman"/>
        <family val="1"/>
        <charset val="204"/>
      </rPr>
      <t>если был ОК, то У≤10%</t>
    </r>
    <r>
      <rPr>
        <sz val="10"/>
        <color indexed="36"/>
        <rFont val="Times New Roman"/>
        <family val="1"/>
        <charset val="204"/>
      </rPr>
      <t>;</t>
    </r>
    <r>
      <rPr>
        <sz val="10"/>
        <color indexed="8"/>
        <rFont val="Times New Roman"/>
        <family val="1"/>
        <charset val="204"/>
      </rPr>
      <t xml:space="preserve">                                             </t>
    </r>
    <r>
      <rPr>
        <sz val="10"/>
        <color indexed="60"/>
        <rFont val="Times New Roman"/>
        <family val="1"/>
        <charset val="204"/>
      </rPr>
      <t>если был АЭФ, то У≤13%</t>
    </r>
    <r>
      <rPr>
        <sz val="10"/>
        <color indexed="60"/>
        <rFont val="Times New Roman"/>
        <family val="1"/>
        <charset val="204"/>
      </rPr>
      <t xml:space="preserve">; </t>
    </r>
    <r>
      <rPr>
        <sz val="10"/>
        <color indexed="8"/>
        <rFont val="Times New Roman"/>
        <family val="1"/>
        <charset val="204"/>
      </rPr>
      <t xml:space="preserve">                      </t>
    </r>
    <r>
      <rPr>
        <sz val="10"/>
        <color indexed="17"/>
        <rFont val="Times New Roman"/>
        <family val="1"/>
        <charset val="204"/>
      </rPr>
      <t>если был ЗК, то У≤17%</t>
    </r>
  </si>
  <si>
    <t xml:space="preserve">% увеличения цены (У) в соответ. с п.3.16 </t>
  </si>
  <si>
    <t>ИЦИ №1</t>
  </si>
  <si>
    <t>ИЦИ №2</t>
  </si>
  <si>
    <t>ИЦИ №3</t>
  </si>
  <si>
    <t>Номер источника ценовой информации (ИЦИ №i) и цена единицы товара, работы, услуги, представленная i-тым ИЦИ (Цi), руб.</t>
  </si>
  <si>
    <t>8 = кол-во ответов ИЦИ</t>
  </si>
  <si>
    <t>Compatibility Report for НМЦК-шаблон.xls</t>
  </si>
  <si>
    <t>Run on 04-03-2014 20:54</t>
  </si>
  <si>
    <t>The following features in this workbook are not supported by earlier versions of Excel. These features may be lost or degraded when opening this workbook in an earlier version of Excel or if you save this workbook in an earlier file format.</t>
  </si>
  <si>
    <t>Minor loss of fidelity</t>
  </si>
  <si>
    <t># of occurrences</t>
  </si>
  <si>
    <t>Version</t>
  </si>
  <si>
    <t>Some cells or styles in this workbook contain formatting that is not supported by the selected file format. These formats will be converted to the closest format available.</t>
  </si>
  <si>
    <t>Excel 97-2003</t>
  </si>
  <si>
    <t>Условный товар 1</t>
  </si>
  <si>
    <t>Условный товар 2</t>
  </si>
  <si>
    <t>1гр.</t>
  </si>
  <si>
    <t>2гр.</t>
  </si>
  <si>
    <t>3гр.</t>
  </si>
  <si>
    <t>4гр.</t>
  </si>
  <si>
    <t>5гр.</t>
  </si>
  <si>
    <t>7гр.</t>
  </si>
  <si>
    <t xml:space="preserve">Начальная (максимальная) цена контракта, рублей </t>
  </si>
  <si>
    <t>Ответы на запрос получены от 3 исполнителей (подрядчиков, исполнителей).</t>
  </si>
  <si>
    <t>8гр. = кол-во ответов ИЦИ</t>
  </si>
  <si>
    <t>9гр=            /8гр.</t>
  </si>
  <si>
    <t>10гр.</t>
  </si>
  <si>
    <t>11гр.</t>
  </si>
  <si>
    <t>12гр.=7гр./8гр.*6гр.</t>
  </si>
  <si>
    <t>6гр.=3гр.+4гр.+5гр.</t>
  </si>
  <si>
    <r>
      <t>Государственным заказчиком  направлены запросы о предоставлении ценовой информации 5</t>
    </r>
    <r>
      <rPr>
        <u/>
        <sz val="12"/>
        <color indexed="8"/>
        <rFont val="Times New Roman"/>
        <family val="1"/>
        <charset val="204"/>
      </rPr>
      <t>-ти поставщикам (подрядчикам, исполнителям)</t>
    </r>
    <r>
      <rPr>
        <sz val="12"/>
        <color indexed="8"/>
        <rFont val="Times New Roman"/>
        <family val="1"/>
        <charset val="204"/>
      </rPr>
      <t>, обладающим опытом поставок соответствующих товаров, работ, услуг, информация о которых имеется в свободном доступе (в частности, опубликована в печати, размещена на сайтах в сети "Интернет")</t>
    </r>
  </si>
  <si>
    <t>Определение и обоснование НМЦК  на покупку текстильных материалов , методом сопоставимых рыночных цен (анализ рынка)</t>
  </si>
  <si>
    <r>
      <t>v - кол-во (объем) закупаемого товара (работы, услуги), ед.-м</t>
    </r>
    <r>
      <rPr>
        <b/>
        <sz val="10"/>
        <color indexed="8"/>
        <rFont val="Calibri"/>
        <family val="2"/>
        <charset val="204"/>
      </rPr>
      <t>²</t>
    </r>
  </si>
  <si>
    <t>Исп.Чернова К.Ю.</t>
  </si>
  <si>
    <t>Сетка стекловолокно</t>
  </si>
  <si>
    <t>Направляющие маяки:</t>
  </si>
  <si>
    <t xml:space="preserve"> сечение – тавр</t>
  </si>
  <si>
    <t xml:space="preserve"> П-образная</t>
  </si>
  <si>
    <t>Клей плиточный для внутренних работ (мешок 25 кг)</t>
  </si>
  <si>
    <t>Затирка (белого цвета)</t>
  </si>
  <si>
    <t>Шпатель 700 мм</t>
  </si>
  <si>
    <t>Шпатель 500 мм</t>
  </si>
  <si>
    <t>Шпатель 300 мм</t>
  </si>
  <si>
    <t>Шпатель резиновый 100 мм</t>
  </si>
  <si>
    <t>Крестики для кладки плитки 2 мм (100 шт в упак)</t>
  </si>
  <si>
    <t>Правило 1500 мм</t>
  </si>
  <si>
    <t>Уровень 1500 мм</t>
  </si>
  <si>
    <t>Линокром ХКП сланец серый (гранулят) шириной 10 м</t>
  </si>
  <si>
    <t>Рубероид РКП-350 шириной 1 м</t>
  </si>
  <si>
    <t>Битум строительныйБН 90/10</t>
  </si>
  <si>
    <t>Известь строительная</t>
  </si>
  <si>
    <t>Кирпич силикатный</t>
  </si>
  <si>
    <t>Цемент М500</t>
  </si>
  <si>
    <t>Строительные гвозди с конической головкой, круглые диаметром  3мм  и длиной 80мм Гвозди К 3х80</t>
  </si>
  <si>
    <t>Строительные гвозди с конической головкой, круглые диаметром  3,5мм  и длиной 90мм Гвозди К 3,5х90</t>
  </si>
  <si>
    <t>Строительные гвозди с конической головкой, круглые диаметром  4мм  и длиной 100мм Гвозди К 4х100</t>
  </si>
  <si>
    <t xml:space="preserve">Строительные гвозди с конической головкой, круглые диаметром  4мм  и длиной 120мм Гвозди К 4х120 </t>
  </si>
  <si>
    <t>Эмаль ПФ (цвет синий)</t>
  </si>
  <si>
    <t>Эмаль ПФ (цвет белый)</t>
  </si>
  <si>
    <t>Эмаль ПФ (цвет зеленый)</t>
  </si>
  <si>
    <t>Грунтовка 10л</t>
  </si>
  <si>
    <t xml:space="preserve">Штукатурка гипсовая для внутренних работ </t>
  </si>
  <si>
    <t xml:space="preserve">Шпаклевка гипсовая финишная для внутренних работ </t>
  </si>
  <si>
    <t xml:space="preserve">Гипс для внутренних работ </t>
  </si>
  <si>
    <t>Краснощекова О.В.</t>
  </si>
  <si>
    <t xml:space="preserve">Для определения НМЦК использован метод сопоставления рыночных цен (запрос коммерческих предложений,  изучение информации в информационно-телекоммуникационной сети «Интернет»). </t>
  </si>
  <si>
    <t>Рыжакова Л. Н.</t>
  </si>
  <si>
    <t>Старший инженер ЭМГ ФКУ ИК-6</t>
  </si>
  <si>
    <t>Клемма кольцевая обжимная тип «О» 4,3 мм</t>
  </si>
  <si>
    <t>Наконечник кабельный медный ТМЛ 25-6-7</t>
  </si>
  <si>
    <t xml:space="preserve">Металлорукав  РЗ-Ц-П-20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</si>
</sst>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6" x14ac:knownFonts="1">
    <font>
      <sz val="11"/>
      <color indexed="8"/>
      <name val="Calibri"/>
      <family val="2"/>
      <charset val="204"/>
    </font>
    <font>
      <b/>
      <sz val="12"/>
      <color indexed="8"/>
      <name val="Times New Roman"/>
      <family val="1"/>
      <charset val="204"/>
    </font>
    <font>
      <i/>
      <sz val="12"/>
      <color indexed="8"/>
      <name val="Times New Roman"/>
      <family val="1"/>
      <charset val="204"/>
    </font>
    <font>
      <b/>
      <sz val="11"/>
      <color indexed="10"/>
      <name val="Times New Roman"/>
      <family val="1"/>
      <charset val="204"/>
    </font>
    <font>
      <b/>
      <sz val="10"/>
      <color indexed="8"/>
      <name val="Times New Roman"/>
      <family val="1"/>
      <charset val="204"/>
    </font>
    <font>
      <sz val="12"/>
      <color indexed="8"/>
      <name val="Times New Roman"/>
      <family val="1"/>
      <charset val="204"/>
    </font>
    <font>
      <sz val="10"/>
      <color indexed="8"/>
      <name val="Times New Roman"/>
      <family val="1"/>
      <charset val="204"/>
    </font>
    <font>
      <i/>
      <sz val="10"/>
      <color indexed="10"/>
      <name val="Times New Roman"/>
      <family val="1"/>
      <charset val="204"/>
    </font>
    <font>
      <sz val="10"/>
      <color indexed="60"/>
      <name val="Times New Roman"/>
      <family val="1"/>
      <charset val="204"/>
    </font>
    <font>
      <sz val="10"/>
      <color indexed="36"/>
      <name val="Times New Roman"/>
      <family val="1"/>
      <charset val="204"/>
    </font>
    <font>
      <b/>
      <sz val="12"/>
      <color indexed="10"/>
      <name val="Times New Roman"/>
      <family val="1"/>
      <charset val="204"/>
    </font>
    <font>
      <b/>
      <i/>
      <sz val="12"/>
      <color indexed="10"/>
      <name val="Times New Roman"/>
      <family val="1"/>
      <charset val="204"/>
    </font>
    <font>
      <sz val="10"/>
      <color indexed="53"/>
      <name val="Times New Roman"/>
      <family val="1"/>
      <charset val="204"/>
    </font>
    <font>
      <sz val="11"/>
      <name val="Times New Roman"/>
      <family val="1"/>
      <charset val="204"/>
    </font>
    <font>
      <u/>
      <sz val="12"/>
      <color indexed="8"/>
      <name val="Times New Roman"/>
      <family val="1"/>
      <charset val="204"/>
    </font>
    <font>
      <sz val="10"/>
      <color indexed="17"/>
      <name val="Times New Roman"/>
      <family val="1"/>
      <charset val="204"/>
    </font>
    <font>
      <sz val="10"/>
      <color indexed="12"/>
      <name val="Times New Roman"/>
      <family val="1"/>
      <charset val="204"/>
    </font>
    <font>
      <b/>
      <sz val="11"/>
      <color indexed="8"/>
      <name val="Calibri"/>
      <family val="2"/>
      <charset val="204"/>
    </font>
    <font>
      <sz val="11"/>
      <color indexed="8"/>
      <name val="Times New Roman"/>
      <family val="1"/>
      <charset val="204"/>
    </font>
    <font>
      <b/>
      <sz val="12"/>
      <color indexed="8"/>
      <name val="Times New Roman"/>
      <family val="1"/>
      <charset val="204"/>
    </font>
    <font>
      <sz val="12"/>
      <color indexed="8"/>
      <name val="Times New Roman"/>
      <family val="1"/>
      <charset val="204"/>
    </font>
    <font>
      <b/>
      <sz val="12"/>
      <color indexed="8"/>
      <name val="Times New Roman"/>
      <family val="1"/>
      <charset val="204"/>
    </font>
    <font>
      <sz val="12"/>
      <color indexed="8"/>
      <name val="Times New Roman"/>
      <family val="1"/>
      <charset val="204"/>
    </font>
    <font>
      <b/>
      <sz val="10"/>
      <color indexed="8"/>
      <name val="Times New Roman"/>
      <family val="1"/>
      <charset val="204"/>
    </font>
    <font>
      <b/>
      <i/>
      <sz val="10"/>
      <color indexed="8"/>
      <name val="Times New Roman"/>
      <family val="1"/>
      <charset val="204"/>
    </font>
    <font>
      <i/>
      <sz val="10"/>
      <color indexed="8"/>
      <name val="Times New Roman"/>
      <family val="1"/>
      <charset val="204"/>
    </font>
    <font>
      <sz val="10"/>
      <color indexed="8"/>
      <name val="Times New Roman"/>
      <family val="1"/>
      <charset val="204"/>
    </font>
    <font>
      <b/>
      <sz val="11"/>
      <color indexed="8"/>
      <name val="Times New Roman"/>
      <family val="1"/>
      <charset val="204"/>
    </font>
    <font>
      <sz val="11"/>
      <color indexed="8"/>
      <name val="Calibri"/>
      <family val="2"/>
      <charset val="204"/>
    </font>
    <font>
      <i/>
      <sz val="12"/>
      <color indexed="8"/>
      <name val="Times New Roman"/>
      <family val="1"/>
      <charset val="204"/>
    </font>
    <font>
      <b/>
      <sz val="10"/>
      <color indexed="8"/>
      <name val="Times New Roman"/>
      <family val="1"/>
      <charset val="204"/>
    </font>
    <font>
      <sz val="8"/>
      <name val="Calibri"/>
      <family val="2"/>
      <charset val="204"/>
    </font>
    <font>
      <b/>
      <i/>
      <sz val="9"/>
      <color indexed="8"/>
      <name val="Times New Roman"/>
      <family val="1"/>
      <charset val="204"/>
    </font>
    <font>
      <b/>
      <sz val="10"/>
      <color indexed="8"/>
      <name val="Calibri"/>
      <family val="2"/>
      <charset val="204"/>
    </font>
    <font>
      <b/>
      <sz val="10"/>
      <color indexed="10"/>
      <name val="Times New Roman"/>
      <family val="1"/>
      <charset val="204"/>
    </font>
    <font>
      <sz val="9"/>
      <color indexed="8"/>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indexed="6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85">
    <xf numFmtId="0" fontId="0" fillId="0" borderId="0" xfId="0"/>
    <xf numFmtId="0" fontId="18" fillId="0" borderId="0" xfId="0" applyFont="1" applyAlignment="1">
      <alignment vertical="center" wrapText="1"/>
    </xf>
    <xf numFmtId="0" fontId="18" fillId="0" borderId="0" xfId="0" applyFont="1" applyAlignment="1">
      <alignment horizontal="center" vertical="center" wrapText="1"/>
    </xf>
    <xf numFmtId="4" fontId="18" fillId="0" borderId="0" xfId="0" applyNumberFormat="1" applyFont="1" applyAlignment="1">
      <alignment horizontal="center" vertical="center" wrapText="1"/>
    </xf>
    <xf numFmtId="0" fontId="19" fillId="0" borderId="0" xfId="0" applyFont="1" applyAlignment="1">
      <alignment horizontal="center" vertical="center"/>
    </xf>
    <xf numFmtId="0" fontId="20" fillId="2" borderId="1" xfId="0" applyFont="1" applyFill="1" applyBorder="1" applyAlignment="1">
      <alignment horizontal="left" vertical="center" wrapText="1"/>
    </xf>
    <xf numFmtId="4" fontId="21" fillId="2" borderId="1" xfId="0" applyNumberFormat="1" applyFont="1" applyFill="1" applyBorder="1" applyAlignment="1">
      <alignment horizontal="center" vertical="center" wrapText="1"/>
    </xf>
    <xf numFmtId="0" fontId="22" fillId="0" borderId="0" xfId="0" applyFont="1" applyAlignment="1">
      <alignment vertical="center"/>
    </xf>
    <xf numFmtId="0" fontId="22" fillId="0" borderId="0" xfId="0" applyFont="1" applyAlignment="1">
      <alignment horizontal="left" vertical="center"/>
    </xf>
    <xf numFmtId="0" fontId="22" fillId="0" borderId="0" xfId="0" applyFont="1" applyAlignment="1">
      <alignment horizontal="right" vertical="center"/>
    </xf>
    <xf numFmtId="0" fontId="22" fillId="0" borderId="0" xfId="0" applyFont="1" applyAlignment="1">
      <alignment horizontal="center" vertical="center"/>
    </xf>
    <xf numFmtId="4" fontId="18" fillId="0" borderId="0" xfId="0" applyNumberFormat="1" applyFont="1" applyAlignment="1">
      <alignment vertical="center" wrapText="1"/>
    </xf>
    <xf numFmtId="4" fontId="23" fillId="2" borderId="2" xfId="0" applyNumberFormat="1" applyFont="1" applyFill="1" applyBorder="1" applyAlignment="1">
      <alignment horizontal="center" vertical="center" wrapText="1"/>
    </xf>
    <xf numFmtId="0" fontId="18" fillId="0" borderId="1" xfId="0" applyFont="1" applyBorder="1" applyAlignment="1">
      <alignment vertical="center" wrapText="1"/>
    </xf>
    <xf numFmtId="4" fontId="23" fillId="2" borderId="3" xfId="0" applyNumberFormat="1" applyFont="1" applyFill="1" applyBorder="1" applyAlignment="1">
      <alignment vertical="center" wrapText="1"/>
    </xf>
    <xf numFmtId="0" fontId="24" fillId="2"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6" fillId="2" borderId="1" xfId="0" applyFont="1" applyFill="1" applyBorder="1" applyAlignment="1">
      <alignment horizontal="left" vertical="center" wrapText="1"/>
    </xf>
    <xf numFmtId="4" fontId="26" fillId="2" borderId="1" xfId="0" applyNumberFormat="1" applyFont="1" applyFill="1" applyBorder="1" applyAlignment="1">
      <alignment horizontal="center" vertical="center" wrapText="1"/>
    </xf>
    <xf numFmtId="4" fontId="18" fillId="0" borderId="1" xfId="0" applyNumberFormat="1" applyFont="1" applyBorder="1" applyAlignment="1">
      <alignment horizontal="center" vertical="center" wrapText="1"/>
    </xf>
    <xf numFmtId="0" fontId="26" fillId="2" borderId="1" xfId="0" applyFont="1" applyFill="1" applyBorder="1" applyAlignment="1">
      <alignment horizontal="center" vertical="center" wrapText="1"/>
    </xf>
    <xf numFmtId="0" fontId="27" fillId="0" borderId="4" xfId="0" applyFont="1" applyBorder="1" applyAlignment="1">
      <alignment horizontal="right" vertical="center" wrapText="1"/>
    </xf>
    <xf numFmtId="0" fontId="27" fillId="0" borderId="5" xfId="0" applyFont="1" applyBorder="1" applyAlignment="1">
      <alignment horizontal="right" vertical="center" wrapText="1"/>
    </xf>
    <xf numFmtId="4" fontId="23" fillId="2" borderId="1" xfId="0" applyNumberFormat="1" applyFont="1" applyFill="1" applyBorder="1" applyAlignment="1">
      <alignment horizontal="center" vertical="center" wrapText="1"/>
    </xf>
    <xf numFmtId="0" fontId="22" fillId="0" borderId="1" xfId="0" applyFont="1" applyBorder="1" applyAlignment="1">
      <alignment horizontal="left" vertical="center" wrapText="1"/>
    </xf>
    <xf numFmtId="4" fontId="23" fillId="0" borderId="2"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4" fontId="26" fillId="0" borderId="1" xfId="0" applyNumberFormat="1" applyFont="1" applyFill="1" applyBorder="1" applyAlignment="1">
      <alignment horizontal="center" vertical="center" wrapText="1"/>
    </xf>
    <xf numFmtId="0" fontId="23" fillId="0" borderId="2" xfId="0" applyFont="1" applyFill="1" applyBorder="1" applyAlignment="1">
      <alignment horizontal="center" vertical="top" wrapText="1"/>
    </xf>
    <xf numFmtId="10" fontId="26" fillId="0" borderId="1" xfId="0" applyNumberFormat="1" applyFont="1" applyFill="1" applyBorder="1" applyAlignment="1">
      <alignment horizontal="center" vertical="center" wrapText="1"/>
    </xf>
    <xf numFmtId="0" fontId="28" fillId="0" borderId="0" xfId="0" applyFont="1"/>
    <xf numFmtId="4" fontId="26" fillId="2" borderId="3" xfId="0" applyNumberFormat="1" applyFont="1" applyFill="1" applyBorder="1" applyAlignment="1">
      <alignment horizontal="center" vertical="center" wrapText="1"/>
    </xf>
    <xf numFmtId="0" fontId="25" fillId="3" borderId="1" xfId="0" applyFont="1" applyFill="1" applyBorder="1" applyAlignment="1">
      <alignment horizontal="center" vertical="center" wrapText="1"/>
    </xf>
    <xf numFmtId="4" fontId="18" fillId="3" borderId="1" xfId="0" applyNumberFormat="1" applyFont="1" applyFill="1" applyBorder="1" applyAlignment="1">
      <alignment horizontal="center" vertical="center" wrapText="1"/>
    </xf>
    <xf numFmtId="4" fontId="26" fillId="3" borderId="1" xfId="0" applyNumberFormat="1" applyFont="1" applyFill="1" applyBorder="1" applyAlignment="1">
      <alignment horizontal="center" vertical="center" wrapText="1"/>
    </xf>
    <xf numFmtId="10" fontId="26" fillId="3" borderId="1" xfId="0" applyNumberFormat="1" applyFont="1" applyFill="1" applyBorder="1" applyAlignment="1">
      <alignment horizontal="center" vertical="center" wrapText="1"/>
    </xf>
    <xf numFmtId="164" fontId="26" fillId="3" borderId="1" xfId="0" applyNumberFormat="1" applyFont="1" applyFill="1" applyBorder="1" applyAlignment="1">
      <alignment horizontal="center" vertical="center" wrapText="1"/>
    </xf>
    <xf numFmtId="0" fontId="20" fillId="0" borderId="0" xfId="0" applyFont="1" applyAlignment="1">
      <alignment horizontal="left" vertical="center" wrapText="1"/>
    </xf>
    <xf numFmtId="0" fontId="23" fillId="2" borderId="2" xfId="0" applyFont="1" applyFill="1" applyBorder="1" applyAlignment="1">
      <alignment horizontal="center" vertical="center" wrapText="1"/>
    </xf>
    <xf numFmtId="0" fontId="17" fillId="0" borderId="0" xfId="0" applyNumberFormat="1" applyFont="1" applyAlignment="1">
      <alignment vertical="top" wrapText="1"/>
    </xf>
    <xf numFmtId="0" fontId="0" fillId="0" borderId="0" xfId="0" applyNumberFormat="1" applyAlignment="1">
      <alignment vertical="top" wrapText="1"/>
    </xf>
    <xf numFmtId="0" fontId="0" fillId="0" borderId="6" xfId="0" applyNumberFormat="1" applyBorder="1" applyAlignment="1">
      <alignment vertical="top" wrapText="1"/>
    </xf>
    <xf numFmtId="0" fontId="0" fillId="0" borderId="7" xfId="0" applyNumberFormat="1" applyBorder="1" applyAlignment="1">
      <alignment vertical="top" wrapText="1"/>
    </xf>
    <xf numFmtId="0" fontId="17"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7" xfId="0" applyNumberFormat="1" applyBorder="1" applyAlignment="1">
      <alignment horizontal="center" vertical="top" wrapText="1"/>
    </xf>
    <xf numFmtId="0" fontId="0" fillId="0" borderId="8" xfId="0" applyNumberFormat="1" applyBorder="1" applyAlignment="1">
      <alignment horizontal="center" vertical="top" wrapText="1"/>
    </xf>
    <xf numFmtId="0" fontId="32" fillId="0" borderId="1" xfId="0" applyFont="1" applyFill="1" applyBorder="1" applyAlignment="1">
      <alignment horizontal="left" vertical="center" wrapText="1"/>
    </xf>
    <xf numFmtId="0" fontId="23" fillId="2" borderId="2" xfId="0" applyFont="1" applyFill="1" applyBorder="1" applyAlignment="1">
      <alignment vertical="justify" wrapText="1"/>
    </xf>
    <xf numFmtId="0" fontId="6" fillId="2" borderId="1" xfId="0" applyFont="1" applyFill="1" applyBorder="1" applyAlignment="1">
      <alignment horizontal="left" vertical="center" wrapText="1"/>
    </xf>
    <xf numFmtId="4" fontId="6" fillId="2" borderId="1" xfId="0" applyNumberFormat="1" applyFont="1" applyFill="1" applyBorder="1" applyAlignment="1">
      <alignment horizontal="center" vertical="center" wrapText="1"/>
    </xf>
    <xf numFmtId="10" fontId="6" fillId="2" borderId="1" xfId="0" applyNumberFormat="1" applyFont="1" applyFill="1" applyBorder="1" applyAlignment="1">
      <alignment horizontal="center" vertical="center" wrapText="1"/>
    </xf>
    <xf numFmtId="0" fontId="0" fillId="0" borderId="0" xfId="0" applyAlignment="1"/>
    <xf numFmtId="0" fontId="22" fillId="0" borderId="0" xfId="0" applyFont="1" applyAlignment="1">
      <alignment vertical="center"/>
    </xf>
    <xf numFmtId="0" fontId="22" fillId="0" borderId="0" xfId="0" applyFont="1" applyAlignment="1">
      <alignment horizontal="left" vertical="center"/>
    </xf>
    <xf numFmtId="0" fontId="19" fillId="0" borderId="0" xfId="0" applyFont="1" applyAlignment="1">
      <alignment horizontal="center" vertical="center" wrapText="1"/>
    </xf>
    <xf numFmtId="0" fontId="29" fillId="0" borderId="10" xfId="0" applyFont="1" applyBorder="1" applyAlignment="1">
      <alignment horizontal="center" vertical="center" wrapText="1"/>
    </xf>
    <xf numFmtId="0" fontId="20" fillId="2" borderId="9" xfId="0" applyFont="1" applyFill="1" applyBorder="1" applyAlignment="1">
      <alignment horizontal="left" vertical="center" wrapText="1"/>
    </xf>
    <xf numFmtId="0" fontId="20" fillId="2" borderId="5" xfId="0" applyFont="1" applyFill="1" applyBorder="1" applyAlignment="1">
      <alignment horizontal="left" vertical="center" wrapText="1"/>
    </xf>
    <xf numFmtId="0" fontId="3" fillId="0" borderId="0" xfId="0" applyFont="1" applyAlignment="1">
      <alignment horizontal="center" vertical="center" wrapText="1"/>
    </xf>
    <xf numFmtId="0" fontId="27" fillId="0" borderId="0" xfId="0" applyFont="1" applyAlignment="1">
      <alignment horizontal="center" vertical="center" wrapText="1"/>
    </xf>
    <xf numFmtId="0" fontId="27" fillId="0" borderId="9" xfId="0" applyFont="1" applyBorder="1" applyAlignment="1">
      <alignment horizontal="right" vertical="center" wrapText="1"/>
    </xf>
    <xf numFmtId="0" fontId="27" fillId="0" borderId="4" xfId="0" applyFont="1" applyBorder="1" applyAlignment="1">
      <alignment horizontal="right" vertical="center" wrapText="1"/>
    </xf>
    <xf numFmtId="4" fontId="18" fillId="0" borderId="1" xfId="0" applyNumberFormat="1" applyFont="1" applyBorder="1" applyAlignment="1">
      <alignment horizontal="center" vertical="center" wrapText="1"/>
    </xf>
    <xf numFmtId="0" fontId="20" fillId="0" borderId="0" xfId="0" applyFont="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23" fillId="2" borderId="2"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7"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0" fillId="0" borderId="0" xfId="0" applyAlignment="1">
      <alignment horizontal="center"/>
    </xf>
    <xf numFmtId="0" fontId="4" fillId="0" borderId="0" xfId="0" applyFont="1" applyAlignment="1">
      <alignment horizontal="center" vertical="center" wrapText="1"/>
    </xf>
    <xf numFmtId="0" fontId="34" fillId="0" borderId="0" xfId="0" applyFont="1" applyAlignment="1">
      <alignment horizontal="center" vertical="center" wrapText="1"/>
    </xf>
    <xf numFmtId="0" fontId="6" fillId="0" borderId="0" xfId="0" applyFont="1" applyAlignment="1">
      <alignment horizontal="left" vertical="center" wrapText="1"/>
    </xf>
    <xf numFmtId="4" fontId="27" fillId="0" borderId="1" xfId="0" applyNumberFormat="1" applyFont="1" applyBorder="1" applyAlignment="1">
      <alignment horizontal="center" vertical="center" wrapText="1"/>
    </xf>
    <xf numFmtId="0" fontId="29" fillId="0" borderId="4" xfId="0" applyFont="1" applyBorder="1" applyAlignment="1">
      <alignment horizontal="center" vertical="top" wrapText="1"/>
    </xf>
    <xf numFmtId="0" fontId="20"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12" xfId="0" applyFont="1" applyFill="1" applyBorder="1" applyAlignment="1">
      <alignment horizontal="left" vertical="center" wrapText="1"/>
    </xf>
    <xf numFmtId="0" fontId="35" fillId="0" borderId="13" xfId="0" applyFont="1" applyBorder="1" applyAlignment="1">
      <alignment horizontal="justify" vertical="center" wrapText="1"/>
    </xf>
    <xf numFmtId="0" fontId="35" fillId="0" borderId="14" xfId="0" applyFont="1" applyBorder="1" applyAlignment="1">
      <alignment horizontal="justify"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114300</xdr:colOff>
      <xdr:row>6</xdr:row>
      <xdr:rowOff>304800</xdr:rowOff>
    </xdr:from>
    <xdr:to>
      <xdr:col>5</xdr:col>
      <xdr:colOff>561975</xdr:colOff>
      <xdr:row>6</xdr:row>
      <xdr:rowOff>590550</xdr:rowOff>
    </xdr:to>
    <xdr:pic>
      <xdr:nvPicPr>
        <xdr:cNvPr id="2049" name="Рисунок 1" descr="C:\Temp\KClipboardExport\l41eo45a.gif"/>
        <xdr:cNvPicPr>
          <a:picLocks noChangeAspect="1" noChangeArrowheads="1"/>
        </xdr:cNvPicPr>
      </xdr:nvPicPr>
      <xdr:blipFill>
        <a:blip xmlns:r="http://schemas.openxmlformats.org/officeDocument/2006/relationships" r:embed="rId1" cstate="print"/>
        <a:srcRect l="68182" t="17999" b="24001"/>
        <a:stretch>
          <a:fillRect/>
        </a:stretch>
      </xdr:blipFill>
      <xdr:spPr bwMode="auto">
        <a:xfrm>
          <a:off x="3152775" y="3267075"/>
          <a:ext cx="447675" cy="285750"/>
        </a:xfrm>
        <a:prstGeom prst="rect">
          <a:avLst/>
        </a:prstGeom>
        <a:noFill/>
        <a:ln w="9525">
          <a:noFill/>
          <a:miter lim="800000"/>
          <a:headEnd/>
          <a:tailEnd/>
        </a:ln>
      </xdr:spPr>
    </xdr:pic>
    <xdr:clientData/>
  </xdr:twoCellAnchor>
  <xdr:twoCellAnchor editAs="oneCell">
    <xdr:from>
      <xdr:col>11</xdr:col>
      <xdr:colOff>66675</xdr:colOff>
      <xdr:row>6</xdr:row>
      <xdr:rowOff>114300</xdr:rowOff>
    </xdr:from>
    <xdr:to>
      <xdr:col>11</xdr:col>
      <xdr:colOff>1047750</xdr:colOff>
      <xdr:row>6</xdr:row>
      <xdr:rowOff>419100</xdr:rowOff>
    </xdr:to>
    <xdr:pic>
      <xdr:nvPicPr>
        <xdr:cNvPr id="2050" name="Picture 1" descr="C:\Temp\KClipboardExport\7d4qbwfz.gif"/>
        <xdr:cNvPicPr>
          <a:picLocks noChangeAspect="1" noChangeArrowheads="1"/>
        </xdr:cNvPicPr>
      </xdr:nvPicPr>
      <xdr:blipFill>
        <a:blip xmlns:r="http://schemas.openxmlformats.org/officeDocument/2006/relationships" r:embed="rId1" cstate="print"/>
        <a:srcRect t="13635"/>
        <a:stretch>
          <a:fillRect/>
        </a:stretch>
      </xdr:blipFill>
      <xdr:spPr bwMode="auto">
        <a:xfrm>
          <a:off x="7705725" y="3076575"/>
          <a:ext cx="981075" cy="304800"/>
        </a:xfrm>
        <a:prstGeom prst="rect">
          <a:avLst/>
        </a:prstGeom>
        <a:noFill/>
        <a:ln w="9525">
          <a:noFill/>
          <a:miter lim="800000"/>
          <a:headEnd/>
          <a:tailEnd/>
        </a:ln>
      </xdr:spPr>
    </xdr:pic>
    <xdr:clientData/>
  </xdr:twoCellAnchor>
  <xdr:twoCellAnchor editAs="oneCell">
    <xdr:from>
      <xdr:col>9</xdr:col>
      <xdr:colOff>28575</xdr:colOff>
      <xdr:row>6</xdr:row>
      <xdr:rowOff>628650</xdr:rowOff>
    </xdr:from>
    <xdr:to>
      <xdr:col>9</xdr:col>
      <xdr:colOff>866775</xdr:colOff>
      <xdr:row>6</xdr:row>
      <xdr:rowOff>1000125</xdr:rowOff>
    </xdr:to>
    <xdr:pic>
      <xdr:nvPicPr>
        <xdr:cNvPr id="2051" name="Picture 21" descr="C:\Temp\KClipboardExport\sssqsznq.gif"/>
        <xdr:cNvPicPr>
          <a:picLocks noChangeAspect="1" noChangeArrowheads="1"/>
        </xdr:cNvPicPr>
      </xdr:nvPicPr>
      <xdr:blipFill>
        <a:blip xmlns:r="http://schemas.openxmlformats.org/officeDocument/2006/relationships" r:embed="rId2" cstate="print"/>
        <a:srcRect/>
        <a:stretch>
          <a:fillRect/>
        </a:stretch>
      </xdr:blipFill>
      <xdr:spPr bwMode="auto">
        <a:xfrm>
          <a:off x="6038850" y="3590925"/>
          <a:ext cx="838200" cy="371475"/>
        </a:xfrm>
        <a:prstGeom prst="rect">
          <a:avLst/>
        </a:prstGeom>
        <a:noFill/>
        <a:ln w="9525">
          <a:noFill/>
          <a:miter lim="800000"/>
          <a:headEnd/>
          <a:tailEnd/>
        </a:ln>
      </xdr:spPr>
    </xdr:pic>
    <xdr:clientData/>
  </xdr:twoCellAnchor>
  <xdr:twoCellAnchor editAs="oneCell">
    <xdr:from>
      <xdr:col>10</xdr:col>
      <xdr:colOff>66675</xdr:colOff>
      <xdr:row>6</xdr:row>
      <xdr:rowOff>876300</xdr:rowOff>
    </xdr:from>
    <xdr:to>
      <xdr:col>10</xdr:col>
      <xdr:colOff>704850</xdr:colOff>
      <xdr:row>6</xdr:row>
      <xdr:rowOff>1152525</xdr:rowOff>
    </xdr:to>
    <xdr:pic>
      <xdr:nvPicPr>
        <xdr:cNvPr id="2052" name="Picture 19" descr="C:\Temp\KClipboardExport\8c4wnzhy.gif"/>
        <xdr:cNvPicPr>
          <a:picLocks noChangeAspect="1" noChangeArrowheads="1"/>
        </xdr:cNvPicPr>
      </xdr:nvPicPr>
      <xdr:blipFill>
        <a:blip xmlns:r="http://schemas.openxmlformats.org/officeDocument/2006/relationships" r:embed="rId3" cstate="print"/>
        <a:srcRect/>
        <a:stretch>
          <a:fillRect/>
        </a:stretch>
      </xdr:blipFill>
      <xdr:spPr bwMode="auto">
        <a:xfrm>
          <a:off x="6953250" y="3838575"/>
          <a:ext cx="638175" cy="276225"/>
        </a:xfrm>
        <a:prstGeom prst="rect">
          <a:avLst/>
        </a:prstGeom>
        <a:noFill/>
        <a:ln w="9525">
          <a:noFill/>
          <a:miter lim="800000"/>
          <a:headEnd/>
          <a:tailEnd/>
        </a:ln>
      </xdr:spPr>
    </xdr:pic>
    <xdr:clientData/>
  </xdr:twoCellAnchor>
  <xdr:twoCellAnchor editAs="oneCell">
    <xdr:from>
      <xdr:col>8</xdr:col>
      <xdr:colOff>323850</xdr:colOff>
      <xdr:row>7</xdr:row>
      <xdr:rowOff>180975</xdr:rowOff>
    </xdr:from>
    <xdr:to>
      <xdr:col>8</xdr:col>
      <xdr:colOff>590550</xdr:colOff>
      <xdr:row>7</xdr:row>
      <xdr:rowOff>381000</xdr:rowOff>
    </xdr:to>
    <xdr:pic>
      <xdr:nvPicPr>
        <xdr:cNvPr id="2053" name="Рисунок 1" descr="C:\Temp\KClipboardExport\l41eo45a.gif"/>
        <xdr:cNvPicPr>
          <a:picLocks noChangeAspect="1" noChangeArrowheads="1"/>
        </xdr:cNvPicPr>
      </xdr:nvPicPr>
      <xdr:blipFill>
        <a:blip xmlns:r="http://schemas.openxmlformats.org/officeDocument/2006/relationships" r:embed="rId1" cstate="print"/>
        <a:srcRect l="68182" t="17999" b="24001"/>
        <a:stretch>
          <a:fillRect/>
        </a:stretch>
      </xdr:blipFill>
      <xdr:spPr bwMode="auto">
        <a:xfrm>
          <a:off x="5162550" y="4410075"/>
          <a:ext cx="266700" cy="200025"/>
        </a:xfrm>
        <a:prstGeom prst="rect">
          <a:avLst/>
        </a:prstGeom>
        <a:noFill/>
        <a:ln w="9525">
          <a:noFill/>
          <a:miter lim="800000"/>
          <a:headEnd/>
          <a:tailEnd/>
        </a:ln>
      </xdr:spPr>
    </xdr:pic>
    <xdr:clientData/>
  </xdr:twoCellAnchor>
  <xdr:twoCellAnchor editAs="oneCell">
    <xdr:from>
      <xdr:col>11</xdr:col>
      <xdr:colOff>47625</xdr:colOff>
      <xdr:row>5</xdr:row>
      <xdr:rowOff>238125</xdr:rowOff>
    </xdr:from>
    <xdr:to>
      <xdr:col>11</xdr:col>
      <xdr:colOff>647700</xdr:colOff>
      <xdr:row>5</xdr:row>
      <xdr:rowOff>571500</xdr:rowOff>
    </xdr:to>
    <xdr:pic>
      <xdr:nvPicPr>
        <xdr:cNvPr id="2054" name="Picture 1" descr="C:\Temp\KClipboardExport\7d4qbwfz.gif"/>
        <xdr:cNvPicPr>
          <a:picLocks noChangeAspect="1" noChangeArrowheads="1"/>
        </xdr:cNvPicPr>
      </xdr:nvPicPr>
      <xdr:blipFill>
        <a:blip xmlns:r="http://schemas.openxmlformats.org/officeDocument/2006/relationships" r:embed="rId1" cstate="print"/>
        <a:srcRect t="13635" r="56836" b="28496"/>
        <a:stretch>
          <a:fillRect/>
        </a:stretch>
      </xdr:blipFill>
      <xdr:spPr bwMode="auto">
        <a:xfrm>
          <a:off x="7686675" y="2324100"/>
          <a:ext cx="600075" cy="333375"/>
        </a:xfrm>
        <a:prstGeom prst="rect">
          <a:avLst/>
        </a:prstGeom>
        <a:noFill/>
        <a:ln w="9525">
          <a:noFill/>
          <a:miter lim="800000"/>
          <a:headEnd/>
          <a:tailEnd/>
        </a:ln>
      </xdr:spPr>
    </xdr:pic>
    <xdr:clientData/>
  </xdr:twoCellAnchor>
  <xdr:twoCellAnchor editAs="oneCell">
    <xdr:from>
      <xdr:col>10</xdr:col>
      <xdr:colOff>95250</xdr:colOff>
      <xdr:row>38</xdr:row>
      <xdr:rowOff>9525</xdr:rowOff>
    </xdr:from>
    <xdr:to>
      <xdr:col>10</xdr:col>
      <xdr:colOff>647700</xdr:colOff>
      <xdr:row>39</xdr:row>
      <xdr:rowOff>85725</xdr:rowOff>
    </xdr:to>
    <xdr:pic>
      <xdr:nvPicPr>
        <xdr:cNvPr id="2055" name="Picture 1" descr="C:\Temp\KClipboardExport\7d4qbwfz.gif"/>
        <xdr:cNvPicPr>
          <a:picLocks noChangeAspect="1" noChangeArrowheads="1"/>
        </xdr:cNvPicPr>
      </xdr:nvPicPr>
      <xdr:blipFill>
        <a:blip xmlns:r="http://schemas.openxmlformats.org/officeDocument/2006/relationships" r:embed="rId1" cstate="print"/>
        <a:srcRect t="13635" r="53398" b="32678"/>
        <a:stretch>
          <a:fillRect/>
        </a:stretch>
      </xdr:blipFill>
      <xdr:spPr bwMode="auto">
        <a:xfrm>
          <a:off x="6981825" y="18964275"/>
          <a:ext cx="552450" cy="2667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142875</xdr:colOff>
      <xdr:row>5</xdr:row>
      <xdr:rowOff>447675</xdr:rowOff>
    </xdr:from>
    <xdr:to>
      <xdr:col>5</xdr:col>
      <xdr:colOff>523875</xdr:colOff>
      <xdr:row>5</xdr:row>
      <xdr:rowOff>733425</xdr:rowOff>
    </xdr:to>
    <xdr:pic>
      <xdr:nvPicPr>
        <xdr:cNvPr id="3073" name="Рисунок 1" descr="C:\Temp\KClipboardExport\l41eo45a.gif"/>
        <xdr:cNvPicPr>
          <a:picLocks noChangeAspect="1" noChangeArrowheads="1"/>
        </xdr:cNvPicPr>
      </xdr:nvPicPr>
      <xdr:blipFill>
        <a:blip xmlns:r="http://schemas.openxmlformats.org/officeDocument/2006/relationships" r:embed="rId1" cstate="print"/>
        <a:srcRect l="68182" t="17999" b="24001"/>
        <a:stretch>
          <a:fillRect/>
        </a:stretch>
      </xdr:blipFill>
      <xdr:spPr bwMode="auto">
        <a:xfrm>
          <a:off x="3905250" y="2981325"/>
          <a:ext cx="381000" cy="285750"/>
        </a:xfrm>
        <a:prstGeom prst="rect">
          <a:avLst/>
        </a:prstGeom>
        <a:noFill/>
        <a:ln w="9525">
          <a:noFill/>
          <a:miter lim="800000"/>
          <a:headEnd/>
          <a:tailEnd/>
        </a:ln>
      </xdr:spPr>
    </xdr:pic>
    <xdr:clientData/>
  </xdr:twoCellAnchor>
  <xdr:twoCellAnchor editAs="oneCell">
    <xdr:from>
      <xdr:col>9</xdr:col>
      <xdr:colOff>28575</xdr:colOff>
      <xdr:row>5</xdr:row>
      <xdr:rowOff>514350</xdr:rowOff>
    </xdr:from>
    <xdr:to>
      <xdr:col>9</xdr:col>
      <xdr:colOff>866775</xdr:colOff>
      <xdr:row>5</xdr:row>
      <xdr:rowOff>942975</xdr:rowOff>
    </xdr:to>
    <xdr:pic>
      <xdr:nvPicPr>
        <xdr:cNvPr id="3074" name="Picture 21" descr="C:\Temp\KClipboardExport\sssqsznq.gif"/>
        <xdr:cNvPicPr>
          <a:picLocks noChangeAspect="1" noChangeArrowheads="1"/>
        </xdr:cNvPicPr>
      </xdr:nvPicPr>
      <xdr:blipFill>
        <a:blip xmlns:r="http://schemas.openxmlformats.org/officeDocument/2006/relationships" r:embed="rId2" cstate="print"/>
        <a:srcRect/>
        <a:stretch>
          <a:fillRect/>
        </a:stretch>
      </xdr:blipFill>
      <xdr:spPr bwMode="auto">
        <a:xfrm>
          <a:off x="6429375" y="3048000"/>
          <a:ext cx="838200" cy="428625"/>
        </a:xfrm>
        <a:prstGeom prst="rect">
          <a:avLst/>
        </a:prstGeom>
        <a:noFill/>
        <a:ln w="9525">
          <a:noFill/>
          <a:miter lim="800000"/>
          <a:headEnd/>
          <a:tailEnd/>
        </a:ln>
      </xdr:spPr>
    </xdr:pic>
    <xdr:clientData/>
  </xdr:twoCellAnchor>
  <xdr:twoCellAnchor editAs="oneCell">
    <xdr:from>
      <xdr:col>10</xdr:col>
      <xdr:colOff>66675</xdr:colOff>
      <xdr:row>5</xdr:row>
      <xdr:rowOff>771525</xdr:rowOff>
    </xdr:from>
    <xdr:to>
      <xdr:col>10</xdr:col>
      <xdr:colOff>704850</xdr:colOff>
      <xdr:row>5</xdr:row>
      <xdr:rowOff>1095375</xdr:rowOff>
    </xdr:to>
    <xdr:pic>
      <xdr:nvPicPr>
        <xdr:cNvPr id="3075" name="Picture 19" descr="C:\Temp\KClipboardExport\8c4wnzhy.gif"/>
        <xdr:cNvPicPr>
          <a:picLocks noChangeAspect="1" noChangeArrowheads="1"/>
        </xdr:cNvPicPr>
      </xdr:nvPicPr>
      <xdr:blipFill>
        <a:blip xmlns:r="http://schemas.openxmlformats.org/officeDocument/2006/relationships" r:embed="rId3" cstate="print"/>
        <a:srcRect/>
        <a:stretch>
          <a:fillRect/>
        </a:stretch>
      </xdr:blipFill>
      <xdr:spPr bwMode="auto">
        <a:xfrm>
          <a:off x="7343775" y="3305175"/>
          <a:ext cx="638175" cy="323850"/>
        </a:xfrm>
        <a:prstGeom prst="rect">
          <a:avLst/>
        </a:prstGeom>
        <a:noFill/>
        <a:ln w="9525">
          <a:noFill/>
          <a:miter lim="800000"/>
          <a:headEnd/>
          <a:tailEnd/>
        </a:ln>
      </xdr:spPr>
    </xdr:pic>
    <xdr:clientData/>
  </xdr:twoCellAnchor>
  <xdr:twoCellAnchor editAs="oneCell">
    <xdr:from>
      <xdr:col>8</xdr:col>
      <xdr:colOff>257175</xdr:colOff>
      <xdr:row>6</xdr:row>
      <xdr:rowOff>161925</xdr:rowOff>
    </xdr:from>
    <xdr:to>
      <xdr:col>8</xdr:col>
      <xdr:colOff>523875</xdr:colOff>
      <xdr:row>6</xdr:row>
      <xdr:rowOff>314325</xdr:rowOff>
    </xdr:to>
    <xdr:pic>
      <xdr:nvPicPr>
        <xdr:cNvPr id="3076" name="Рисунок 1" descr="C:\Temp\KClipboardExport\l41eo45a.gif"/>
        <xdr:cNvPicPr>
          <a:picLocks noChangeAspect="1" noChangeArrowheads="1"/>
        </xdr:cNvPicPr>
      </xdr:nvPicPr>
      <xdr:blipFill>
        <a:blip xmlns:r="http://schemas.openxmlformats.org/officeDocument/2006/relationships" r:embed="rId1" cstate="print"/>
        <a:srcRect l="68182" t="17999" b="24001"/>
        <a:stretch>
          <a:fillRect/>
        </a:stretch>
      </xdr:blipFill>
      <xdr:spPr bwMode="auto">
        <a:xfrm>
          <a:off x="5924550" y="3829050"/>
          <a:ext cx="266700" cy="152400"/>
        </a:xfrm>
        <a:prstGeom prst="rect">
          <a:avLst/>
        </a:prstGeom>
        <a:noFill/>
        <a:ln w="9525">
          <a:noFill/>
          <a:miter lim="800000"/>
          <a:headEnd/>
          <a:tailEnd/>
        </a:ln>
      </xdr:spPr>
    </xdr:pic>
    <xdr:clientData/>
  </xdr:twoCellAnchor>
  <xdr:twoCellAnchor editAs="oneCell">
    <xdr:from>
      <xdr:col>11</xdr:col>
      <xdr:colOff>95250</xdr:colOff>
      <xdr:row>5</xdr:row>
      <xdr:rowOff>371475</xdr:rowOff>
    </xdr:from>
    <xdr:to>
      <xdr:col>11</xdr:col>
      <xdr:colOff>923925</xdr:colOff>
      <xdr:row>5</xdr:row>
      <xdr:rowOff>800100</xdr:rowOff>
    </xdr:to>
    <xdr:pic>
      <xdr:nvPicPr>
        <xdr:cNvPr id="3077" name="Picture 1" descr="C:\Temp\KClipboardExport\7d4qbwfz.gif"/>
        <xdr:cNvPicPr>
          <a:picLocks noChangeAspect="1" noChangeArrowheads="1"/>
        </xdr:cNvPicPr>
      </xdr:nvPicPr>
      <xdr:blipFill>
        <a:blip xmlns:r="http://schemas.openxmlformats.org/officeDocument/2006/relationships" r:embed="rId1" cstate="print"/>
        <a:srcRect t="13635"/>
        <a:stretch>
          <a:fillRect/>
        </a:stretch>
      </xdr:blipFill>
      <xdr:spPr bwMode="auto">
        <a:xfrm>
          <a:off x="8124825" y="2905125"/>
          <a:ext cx="828675" cy="428625"/>
        </a:xfrm>
        <a:prstGeom prst="rect">
          <a:avLst/>
        </a:prstGeom>
        <a:noFill/>
        <a:ln w="9525">
          <a:noFill/>
          <a:miter lim="800000"/>
          <a:headEnd/>
          <a:tailEnd/>
        </a:ln>
      </xdr:spPr>
    </xdr:pic>
    <xdr:clientData/>
  </xdr:twoCellAnchor>
  <xdr:twoCellAnchor editAs="oneCell">
    <xdr:from>
      <xdr:col>9</xdr:col>
      <xdr:colOff>304800</xdr:colOff>
      <xdr:row>15</xdr:row>
      <xdr:rowOff>9525</xdr:rowOff>
    </xdr:from>
    <xdr:to>
      <xdr:col>10</xdr:col>
      <xdr:colOff>295275</xdr:colOff>
      <xdr:row>15</xdr:row>
      <xdr:rowOff>333375</xdr:rowOff>
    </xdr:to>
    <xdr:pic>
      <xdr:nvPicPr>
        <xdr:cNvPr id="3078" name="Picture 1" descr="C:\Temp\KClipboardExport\7d4qbwfz.gif"/>
        <xdr:cNvPicPr>
          <a:picLocks noChangeAspect="1" noChangeArrowheads="1"/>
        </xdr:cNvPicPr>
      </xdr:nvPicPr>
      <xdr:blipFill>
        <a:blip xmlns:r="http://schemas.openxmlformats.org/officeDocument/2006/relationships" r:embed="rId1" cstate="print"/>
        <a:srcRect t="13635" r="56723" b="33061"/>
        <a:stretch>
          <a:fillRect/>
        </a:stretch>
      </xdr:blipFill>
      <xdr:spPr bwMode="auto">
        <a:xfrm>
          <a:off x="6705600" y="5600700"/>
          <a:ext cx="866775" cy="323850"/>
        </a:xfrm>
        <a:prstGeom prst="rect">
          <a:avLst/>
        </a:prstGeom>
        <a:noFill/>
        <a:ln w="9525">
          <a:noFill/>
          <a:miter lim="800000"/>
          <a:headEnd/>
          <a:tailEnd/>
        </a:ln>
      </xdr:spPr>
    </xdr:pic>
    <xdr:clientData/>
  </xdr:twoCellAnchor>
  <xdr:twoCellAnchor editAs="oneCell">
    <xdr:from>
      <xdr:col>11</xdr:col>
      <xdr:colOff>190500</xdr:colOff>
      <xdr:row>4</xdr:row>
      <xdr:rowOff>238125</xdr:rowOff>
    </xdr:from>
    <xdr:to>
      <xdr:col>11</xdr:col>
      <xdr:colOff>647700</xdr:colOff>
      <xdr:row>4</xdr:row>
      <xdr:rowOff>495300</xdr:rowOff>
    </xdr:to>
    <xdr:pic>
      <xdr:nvPicPr>
        <xdr:cNvPr id="3079" name="Picture 1" descr="C:\Temp\KClipboardExport\7d4qbwfz.gif"/>
        <xdr:cNvPicPr>
          <a:picLocks noChangeAspect="1" noChangeArrowheads="1"/>
        </xdr:cNvPicPr>
      </xdr:nvPicPr>
      <xdr:blipFill>
        <a:blip xmlns:r="http://schemas.openxmlformats.org/officeDocument/2006/relationships" r:embed="rId1" cstate="print"/>
        <a:srcRect t="13635" r="56836" b="28496"/>
        <a:stretch>
          <a:fillRect/>
        </a:stretch>
      </xdr:blipFill>
      <xdr:spPr bwMode="auto">
        <a:xfrm>
          <a:off x="8220075" y="2000250"/>
          <a:ext cx="457200" cy="2571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133350</xdr:colOff>
      <xdr:row>5</xdr:row>
      <xdr:rowOff>285750</xdr:rowOff>
    </xdr:from>
    <xdr:to>
      <xdr:col>5</xdr:col>
      <xdr:colOff>514350</xdr:colOff>
      <xdr:row>5</xdr:row>
      <xdr:rowOff>571500</xdr:rowOff>
    </xdr:to>
    <xdr:pic>
      <xdr:nvPicPr>
        <xdr:cNvPr id="1025" name="Рисунок 1" descr="C:\Temp\KClipboardExport\l41eo45a.gif"/>
        <xdr:cNvPicPr>
          <a:picLocks noChangeAspect="1" noChangeArrowheads="1"/>
        </xdr:cNvPicPr>
      </xdr:nvPicPr>
      <xdr:blipFill>
        <a:blip xmlns:r="http://schemas.openxmlformats.org/officeDocument/2006/relationships" r:embed="rId1" cstate="print"/>
        <a:srcRect l="68182" t="17999" b="24001"/>
        <a:stretch>
          <a:fillRect/>
        </a:stretch>
      </xdr:blipFill>
      <xdr:spPr bwMode="auto">
        <a:xfrm>
          <a:off x="4286250" y="2247900"/>
          <a:ext cx="381000" cy="285750"/>
        </a:xfrm>
        <a:prstGeom prst="rect">
          <a:avLst/>
        </a:prstGeom>
        <a:noFill/>
        <a:ln w="9525">
          <a:noFill/>
          <a:miter lim="800000"/>
          <a:headEnd/>
          <a:tailEnd/>
        </a:ln>
      </xdr:spPr>
    </xdr:pic>
    <xdr:clientData/>
  </xdr:twoCellAnchor>
  <xdr:twoCellAnchor editAs="oneCell">
    <xdr:from>
      <xdr:col>9</xdr:col>
      <xdr:colOff>28575</xdr:colOff>
      <xdr:row>5</xdr:row>
      <xdr:rowOff>514350</xdr:rowOff>
    </xdr:from>
    <xdr:to>
      <xdr:col>9</xdr:col>
      <xdr:colOff>866775</xdr:colOff>
      <xdr:row>5</xdr:row>
      <xdr:rowOff>942975</xdr:rowOff>
    </xdr:to>
    <xdr:pic>
      <xdr:nvPicPr>
        <xdr:cNvPr id="1026" name="Picture 21" descr="C:\Temp\KClipboardExport\sssqsznq.gif"/>
        <xdr:cNvPicPr>
          <a:picLocks noChangeAspect="1" noChangeArrowheads="1"/>
        </xdr:cNvPicPr>
      </xdr:nvPicPr>
      <xdr:blipFill>
        <a:blip xmlns:r="http://schemas.openxmlformats.org/officeDocument/2006/relationships" r:embed="rId2" cstate="print"/>
        <a:srcRect/>
        <a:stretch>
          <a:fillRect/>
        </a:stretch>
      </xdr:blipFill>
      <xdr:spPr bwMode="auto">
        <a:xfrm>
          <a:off x="6924675" y="2476500"/>
          <a:ext cx="838200" cy="428625"/>
        </a:xfrm>
        <a:prstGeom prst="rect">
          <a:avLst/>
        </a:prstGeom>
        <a:noFill/>
        <a:ln w="9525">
          <a:noFill/>
          <a:miter lim="800000"/>
          <a:headEnd/>
          <a:tailEnd/>
        </a:ln>
      </xdr:spPr>
    </xdr:pic>
    <xdr:clientData/>
  </xdr:twoCellAnchor>
  <xdr:twoCellAnchor editAs="oneCell">
    <xdr:from>
      <xdr:col>10</xdr:col>
      <xdr:colOff>66675</xdr:colOff>
      <xdr:row>5</xdr:row>
      <xdr:rowOff>771525</xdr:rowOff>
    </xdr:from>
    <xdr:to>
      <xdr:col>10</xdr:col>
      <xdr:colOff>704850</xdr:colOff>
      <xdr:row>5</xdr:row>
      <xdr:rowOff>1095375</xdr:rowOff>
    </xdr:to>
    <xdr:pic>
      <xdr:nvPicPr>
        <xdr:cNvPr id="1027" name="Picture 19" descr="C:\Temp\KClipboardExport\8c4wnzhy.gif"/>
        <xdr:cNvPicPr>
          <a:picLocks noChangeAspect="1" noChangeArrowheads="1"/>
        </xdr:cNvPicPr>
      </xdr:nvPicPr>
      <xdr:blipFill>
        <a:blip xmlns:r="http://schemas.openxmlformats.org/officeDocument/2006/relationships" r:embed="rId3" cstate="print"/>
        <a:srcRect/>
        <a:stretch>
          <a:fillRect/>
        </a:stretch>
      </xdr:blipFill>
      <xdr:spPr bwMode="auto">
        <a:xfrm>
          <a:off x="7839075" y="2733675"/>
          <a:ext cx="638175" cy="323850"/>
        </a:xfrm>
        <a:prstGeom prst="rect">
          <a:avLst/>
        </a:prstGeom>
        <a:noFill/>
        <a:ln w="9525">
          <a:noFill/>
          <a:miter lim="800000"/>
          <a:headEnd/>
          <a:tailEnd/>
        </a:ln>
      </xdr:spPr>
    </xdr:pic>
    <xdr:clientData/>
  </xdr:twoCellAnchor>
  <xdr:twoCellAnchor editAs="oneCell">
    <xdr:from>
      <xdr:col>8</xdr:col>
      <xdr:colOff>247650</xdr:colOff>
      <xdr:row>6</xdr:row>
      <xdr:rowOff>161925</xdr:rowOff>
    </xdr:from>
    <xdr:to>
      <xdr:col>8</xdr:col>
      <xdr:colOff>514350</xdr:colOff>
      <xdr:row>6</xdr:row>
      <xdr:rowOff>428625</xdr:rowOff>
    </xdr:to>
    <xdr:pic>
      <xdr:nvPicPr>
        <xdr:cNvPr id="1028" name="Рисунок 1" descr="C:\Temp\KClipboardExport\l41eo45a.gif"/>
        <xdr:cNvPicPr>
          <a:picLocks noChangeAspect="1" noChangeArrowheads="1"/>
        </xdr:cNvPicPr>
      </xdr:nvPicPr>
      <xdr:blipFill>
        <a:blip xmlns:r="http://schemas.openxmlformats.org/officeDocument/2006/relationships" r:embed="rId1" cstate="print"/>
        <a:srcRect l="68182" t="17999" b="24001"/>
        <a:stretch>
          <a:fillRect/>
        </a:stretch>
      </xdr:blipFill>
      <xdr:spPr bwMode="auto">
        <a:xfrm>
          <a:off x="6410325" y="4067175"/>
          <a:ext cx="266700" cy="266700"/>
        </a:xfrm>
        <a:prstGeom prst="rect">
          <a:avLst/>
        </a:prstGeom>
        <a:noFill/>
        <a:ln w="9525">
          <a:noFill/>
          <a:miter lim="800000"/>
          <a:headEnd/>
          <a:tailEnd/>
        </a:ln>
      </xdr:spPr>
    </xdr:pic>
    <xdr:clientData/>
  </xdr:twoCellAnchor>
  <xdr:twoCellAnchor editAs="oneCell">
    <xdr:from>
      <xdr:col>11</xdr:col>
      <xdr:colOff>66675</xdr:colOff>
      <xdr:row>5</xdr:row>
      <xdr:rowOff>133350</xdr:rowOff>
    </xdr:from>
    <xdr:to>
      <xdr:col>11</xdr:col>
      <xdr:colOff>752475</xdr:colOff>
      <xdr:row>5</xdr:row>
      <xdr:rowOff>485775</xdr:rowOff>
    </xdr:to>
    <xdr:pic>
      <xdr:nvPicPr>
        <xdr:cNvPr id="1029" name="Picture 1" descr="C:\Temp\KClipboardExport\7d4qbwfz.gif"/>
        <xdr:cNvPicPr>
          <a:picLocks noChangeAspect="1" noChangeArrowheads="1"/>
        </xdr:cNvPicPr>
      </xdr:nvPicPr>
      <xdr:blipFill>
        <a:blip xmlns:r="http://schemas.openxmlformats.org/officeDocument/2006/relationships" r:embed="rId1" cstate="print"/>
        <a:srcRect t="13635"/>
        <a:stretch>
          <a:fillRect/>
        </a:stretch>
      </xdr:blipFill>
      <xdr:spPr bwMode="auto">
        <a:xfrm>
          <a:off x="8591550" y="2095500"/>
          <a:ext cx="685800" cy="352425"/>
        </a:xfrm>
        <a:prstGeom prst="rect">
          <a:avLst/>
        </a:prstGeom>
        <a:noFill/>
        <a:ln w="9525">
          <a:noFill/>
          <a:miter lim="800000"/>
          <a:headEnd/>
          <a:tailEnd/>
        </a:ln>
      </xdr:spPr>
    </xdr:pic>
    <xdr:clientData/>
  </xdr:twoCellAnchor>
  <xdr:twoCellAnchor editAs="oneCell">
    <xdr:from>
      <xdr:col>9</xdr:col>
      <xdr:colOff>304800</xdr:colOff>
      <xdr:row>11</xdr:row>
      <xdr:rowOff>9525</xdr:rowOff>
    </xdr:from>
    <xdr:to>
      <xdr:col>10</xdr:col>
      <xdr:colOff>295275</xdr:colOff>
      <xdr:row>12</xdr:row>
      <xdr:rowOff>142875</xdr:rowOff>
    </xdr:to>
    <xdr:pic>
      <xdr:nvPicPr>
        <xdr:cNvPr id="1030" name="Picture 1" descr="C:\Temp\KClipboardExport\7d4qbwfz.gif"/>
        <xdr:cNvPicPr>
          <a:picLocks noChangeAspect="1" noChangeArrowheads="1"/>
        </xdr:cNvPicPr>
      </xdr:nvPicPr>
      <xdr:blipFill>
        <a:blip xmlns:r="http://schemas.openxmlformats.org/officeDocument/2006/relationships" r:embed="rId1" cstate="print"/>
        <a:srcRect t="13635" r="56723" b="33061"/>
        <a:stretch>
          <a:fillRect/>
        </a:stretch>
      </xdr:blipFill>
      <xdr:spPr bwMode="auto">
        <a:xfrm>
          <a:off x="7200900" y="5362575"/>
          <a:ext cx="866775" cy="323850"/>
        </a:xfrm>
        <a:prstGeom prst="rect">
          <a:avLst/>
        </a:prstGeom>
        <a:noFill/>
        <a:ln w="9525">
          <a:noFill/>
          <a:miter lim="800000"/>
          <a:headEnd/>
          <a:tailEnd/>
        </a:ln>
      </xdr:spPr>
    </xdr:pic>
    <xdr:clientData/>
  </xdr:twoCellAnchor>
  <xdr:twoCellAnchor editAs="oneCell">
    <xdr:from>
      <xdr:col>11</xdr:col>
      <xdr:colOff>190500</xdr:colOff>
      <xdr:row>4</xdr:row>
      <xdr:rowOff>238125</xdr:rowOff>
    </xdr:from>
    <xdr:to>
      <xdr:col>11</xdr:col>
      <xdr:colOff>647700</xdr:colOff>
      <xdr:row>4</xdr:row>
      <xdr:rowOff>495300</xdr:rowOff>
    </xdr:to>
    <xdr:pic>
      <xdr:nvPicPr>
        <xdr:cNvPr id="1031" name="Picture 1" descr="C:\Temp\KClipboardExport\7d4qbwfz.gif"/>
        <xdr:cNvPicPr>
          <a:picLocks noChangeAspect="1" noChangeArrowheads="1"/>
        </xdr:cNvPicPr>
      </xdr:nvPicPr>
      <xdr:blipFill>
        <a:blip xmlns:r="http://schemas.openxmlformats.org/officeDocument/2006/relationships" r:embed="rId1" cstate="print"/>
        <a:srcRect t="13635" r="56836" b="28496"/>
        <a:stretch>
          <a:fillRect/>
        </a:stretch>
      </xdr:blipFill>
      <xdr:spPr bwMode="auto">
        <a:xfrm>
          <a:off x="8715375" y="1228725"/>
          <a:ext cx="457200" cy="257175"/>
        </a:xfrm>
        <a:prstGeom prst="rect">
          <a:avLst/>
        </a:prstGeom>
        <a:noFill/>
        <a:ln w="9525">
          <a:noFill/>
          <a:miter lim="800000"/>
          <a:headEnd/>
          <a:tailEnd/>
        </a:ln>
      </xdr:spPr>
    </xdr:pic>
    <xdr:clientData/>
  </xdr:twoCellAnchor>
  <xdr:twoCellAnchor editAs="oneCell">
    <xdr:from>
      <xdr:col>13</xdr:col>
      <xdr:colOff>0</xdr:colOff>
      <xdr:row>4</xdr:row>
      <xdr:rowOff>790575</xdr:rowOff>
    </xdr:from>
    <xdr:to>
      <xdr:col>13</xdr:col>
      <xdr:colOff>457200</xdr:colOff>
      <xdr:row>5</xdr:row>
      <xdr:rowOff>76200</xdr:rowOff>
    </xdr:to>
    <xdr:pic>
      <xdr:nvPicPr>
        <xdr:cNvPr id="1032" name="Picture 1" descr="C:\Temp\KClipboardExport\7d4qbwfz.gif"/>
        <xdr:cNvPicPr>
          <a:picLocks noChangeAspect="1" noChangeArrowheads="1"/>
        </xdr:cNvPicPr>
      </xdr:nvPicPr>
      <xdr:blipFill>
        <a:blip xmlns:r="http://schemas.openxmlformats.org/officeDocument/2006/relationships" r:embed="rId1" cstate="print"/>
        <a:srcRect t="13635" r="56836" b="28496"/>
        <a:stretch>
          <a:fillRect/>
        </a:stretch>
      </xdr:blipFill>
      <xdr:spPr bwMode="auto">
        <a:xfrm>
          <a:off x="9963150" y="1781175"/>
          <a:ext cx="457200" cy="257175"/>
        </a:xfrm>
        <a:prstGeom prst="rect">
          <a:avLst/>
        </a:prstGeom>
        <a:noFill/>
        <a:ln w="9525">
          <a:noFill/>
          <a:miter lim="800000"/>
          <a:headEnd/>
          <a:tailEnd/>
        </a:ln>
      </xdr:spPr>
    </xdr:pic>
    <xdr:clientData/>
  </xdr:twoCellAnchor>
  <xdr:twoCellAnchor editAs="oneCell">
    <xdr:from>
      <xdr:col>5</xdr:col>
      <xdr:colOff>123825</xdr:colOff>
      <xdr:row>5</xdr:row>
      <xdr:rowOff>771525</xdr:rowOff>
    </xdr:from>
    <xdr:to>
      <xdr:col>5</xdr:col>
      <xdr:colOff>504825</xdr:colOff>
      <xdr:row>5</xdr:row>
      <xdr:rowOff>1057275</xdr:rowOff>
    </xdr:to>
    <xdr:pic>
      <xdr:nvPicPr>
        <xdr:cNvPr id="1033" name="Рисунок 1" descr="C:\Temp\KClipboardExport\l41eo45a.gif"/>
        <xdr:cNvPicPr>
          <a:picLocks noChangeAspect="1" noChangeArrowheads="1"/>
        </xdr:cNvPicPr>
      </xdr:nvPicPr>
      <xdr:blipFill>
        <a:blip xmlns:r="http://schemas.openxmlformats.org/officeDocument/2006/relationships" r:embed="rId1" cstate="print"/>
        <a:srcRect l="68182" t="17999" b="24001"/>
        <a:stretch>
          <a:fillRect/>
        </a:stretch>
      </xdr:blipFill>
      <xdr:spPr bwMode="auto">
        <a:xfrm>
          <a:off x="4276725" y="2733675"/>
          <a:ext cx="381000" cy="2857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133350</xdr:colOff>
      <xdr:row>7</xdr:row>
      <xdr:rowOff>285750</xdr:rowOff>
    </xdr:from>
    <xdr:to>
      <xdr:col>5</xdr:col>
      <xdr:colOff>514350</xdr:colOff>
      <xdr:row>7</xdr:row>
      <xdr:rowOff>571500</xdr:rowOff>
    </xdr:to>
    <xdr:pic>
      <xdr:nvPicPr>
        <xdr:cNvPr id="4097" name="Рисунок 1" descr="C:\Temp\KClipboardExport\l41eo45a.gif"/>
        <xdr:cNvPicPr>
          <a:picLocks noChangeAspect="1" noChangeArrowheads="1"/>
        </xdr:cNvPicPr>
      </xdr:nvPicPr>
      <xdr:blipFill>
        <a:blip xmlns:r="http://schemas.openxmlformats.org/officeDocument/2006/relationships" r:embed="rId1" cstate="print"/>
        <a:srcRect l="68182" t="17999" b="24001"/>
        <a:stretch>
          <a:fillRect/>
        </a:stretch>
      </xdr:blipFill>
      <xdr:spPr bwMode="auto">
        <a:xfrm>
          <a:off x="3895725" y="3000375"/>
          <a:ext cx="381000" cy="285750"/>
        </a:xfrm>
        <a:prstGeom prst="rect">
          <a:avLst/>
        </a:prstGeom>
        <a:noFill/>
        <a:ln w="9525">
          <a:noFill/>
          <a:miter lim="800000"/>
          <a:headEnd/>
          <a:tailEnd/>
        </a:ln>
      </xdr:spPr>
    </xdr:pic>
    <xdr:clientData/>
  </xdr:twoCellAnchor>
  <xdr:twoCellAnchor editAs="oneCell">
    <xdr:from>
      <xdr:col>9</xdr:col>
      <xdr:colOff>28575</xdr:colOff>
      <xdr:row>7</xdr:row>
      <xdr:rowOff>514350</xdr:rowOff>
    </xdr:from>
    <xdr:to>
      <xdr:col>9</xdr:col>
      <xdr:colOff>866775</xdr:colOff>
      <xdr:row>7</xdr:row>
      <xdr:rowOff>942975</xdr:rowOff>
    </xdr:to>
    <xdr:pic>
      <xdr:nvPicPr>
        <xdr:cNvPr id="4098" name="Picture 21" descr="C:\Temp\KClipboardExport\sssqsznq.gif"/>
        <xdr:cNvPicPr>
          <a:picLocks noChangeAspect="1" noChangeArrowheads="1"/>
        </xdr:cNvPicPr>
      </xdr:nvPicPr>
      <xdr:blipFill>
        <a:blip xmlns:r="http://schemas.openxmlformats.org/officeDocument/2006/relationships" r:embed="rId2" cstate="print"/>
        <a:srcRect/>
        <a:stretch>
          <a:fillRect/>
        </a:stretch>
      </xdr:blipFill>
      <xdr:spPr bwMode="auto">
        <a:xfrm>
          <a:off x="6429375" y="3228975"/>
          <a:ext cx="838200" cy="428625"/>
        </a:xfrm>
        <a:prstGeom prst="rect">
          <a:avLst/>
        </a:prstGeom>
        <a:noFill/>
        <a:ln w="9525">
          <a:noFill/>
          <a:miter lim="800000"/>
          <a:headEnd/>
          <a:tailEnd/>
        </a:ln>
      </xdr:spPr>
    </xdr:pic>
    <xdr:clientData/>
  </xdr:twoCellAnchor>
  <xdr:twoCellAnchor editAs="oneCell">
    <xdr:from>
      <xdr:col>10</xdr:col>
      <xdr:colOff>66675</xdr:colOff>
      <xdr:row>7</xdr:row>
      <xdr:rowOff>771525</xdr:rowOff>
    </xdr:from>
    <xdr:to>
      <xdr:col>10</xdr:col>
      <xdr:colOff>704850</xdr:colOff>
      <xdr:row>7</xdr:row>
      <xdr:rowOff>1095375</xdr:rowOff>
    </xdr:to>
    <xdr:pic>
      <xdr:nvPicPr>
        <xdr:cNvPr id="4099" name="Picture 19" descr="C:\Temp\KClipboardExport\8c4wnzhy.gif"/>
        <xdr:cNvPicPr>
          <a:picLocks noChangeAspect="1" noChangeArrowheads="1"/>
        </xdr:cNvPicPr>
      </xdr:nvPicPr>
      <xdr:blipFill>
        <a:blip xmlns:r="http://schemas.openxmlformats.org/officeDocument/2006/relationships" r:embed="rId3" cstate="print"/>
        <a:srcRect/>
        <a:stretch>
          <a:fillRect/>
        </a:stretch>
      </xdr:blipFill>
      <xdr:spPr bwMode="auto">
        <a:xfrm>
          <a:off x="7343775" y="3486150"/>
          <a:ext cx="638175" cy="323850"/>
        </a:xfrm>
        <a:prstGeom prst="rect">
          <a:avLst/>
        </a:prstGeom>
        <a:noFill/>
        <a:ln w="9525">
          <a:noFill/>
          <a:miter lim="800000"/>
          <a:headEnd/>
          <a:tailEnd/>
        </a:ln>
      </xdr:spPr>
    </xdr:pic>
    <xdr:clientData/>
  </xdr:twoCellAnchor>
  <xdr:twoCellAnchor editAs="oneCell">
    <xdr:from>
      <xdr:col>8</xdr:col>
      <xdr:colOff>257175</xdr:colOff>
      <xdr:row>8</xdr:row>
      <xdr:rowOff>161925</xdr:rowOff>
    </xdr:from>
    <xdr:to>
      <xdr:col>8</xdr:col>
      <xdr:colOff>523875</xdr:colOff>
      <xdr:row>8</xdr:row>
      <xdr:rowOff>314325</xdr:rowOff>
    </xdr:to>
    <xdr:pic>
      <xdr:nvPicPr>
        <xdr:cNvPr id="4100" name="Рисунок 1" descr="C:\Temp\KClipboardExport\l41eo45a.gif"/>
        <xdr:cNvPicPr>
          <a:picLocks noChangeAspect="1" noChangeArrowheads="1"/>
        </xdr:cNvPicPr>
      </xdr:nvPicPr>
      <xdr:blipFill>
        <a:blip xmlns:r="http://schemas.openxmlformats.org/officeDocument/2006/relationships" r:embed="rId1" cstate="print"/>
        <a:srcRect l="68182" t="17999" b="24001"/>
        <a:stretch>
          <a:fillRect/>
        </a:stretch>
      </xdr:blipFill>
      <xdr:spPr bwMode="auto">
        <a:xfrm>
          <a:off x="5924550" y="4010025"/>
          <a:ext cx="266700" cy="152400"/>
        </a:xfrm>
        <a:prstGeom prst="rect">
          <a:avLst/>
        </a:prstGeom>
        <a:noFill/>
        <a:ln w="9525">
          <a:noFill/>
          <a:miter lim="800000"/>
          <a:headEnd/>
          <a:tailEnd/>
        </a:ln>
      </xdr:spPr>
    </xdr:pic>
    <xdr:clientData/>
  </xdr:twoCellAnchor>
  <xdr:twoCellAnchor editAs="oneCell">
    <xdr:from>
      <xdr:col>11</xdr:col>
      <xdr:colOff>209550</xdr:colOff>
      <xdr:row>7</xdr:row>
      <xdr:rowOff>114300</xdr:rowOff>
    </xdr:from>
    <xdr:to>
      <xdr:col>11</xdr:col>
      <xdr:colOff>895350</xdr:colOff>
      <xdr:row>7</xdr:row>
      <xdr:rowOff>466725</xdr:rowOff>
    </xdr:to>
    <xdr:pic>
      <xdr:nvPicPr>
        <xdr:cNvPr id="4101" name="Picture 1" descr="C:\Temp\KClipboardExport\7d4qbwfz.gif"/>
        <xdr:cNvPicPr>
          <a:picLocks noChangeAspect="1" noChangeArrowheads="1"/>
        </xdr:cNvPicPr>
      </xdr:nvPicPr>
      <xdr:blipFill>
        <a:blip xmlns:r="http://schemas.openxmlformats.org/officeDocument/2006/relationships" r:embed="rId1" cstate="print"/>
        <a:srcRect t="13635"/>
        <a:stretch>
          <a:fillRect/>
        </a:stretch>
      </xdr:blipFill>
      <xdr:spPr bwMode="auto">
        <a:xfrm>
          <a:off x="8239125" y="2828925"/>
          <a:ext cx="685800" cy="352425"/>
        </a:xfrm>
        <a:prstGeom prst="rect">
          <a:avLst/>
        </a:prstGeom>
        <a:noFill/>
        <a:ln w="9525">
          <a:noFill/>
          <a:miter lim="800000"/>
          <a:headEnd/>
          <a:tailEnd/>
        </a:ln>
      </xdr:spPr>
    </xdr:pic>
    <xdr:clientData/>
  </xdr:twoCellAnchor>
  <xdr:twoCellAnchor editAs="oneCell">
    <xdr:from>
      <xdr:col>9</xdr:col>
      <xdr:colOff>304800</xdr:colOff>
      <xdr:row>17</xdr:row>
      <xdr:rowOff>9525</xdr:rowOff>
    </xdr:from>
    <xdr:to>
      <xdr:col>10</xdr:col>
      <xdr:colOff>295275</xdr:colOff>
      <xdr:row>17</xdr:row>
      <xdr:rowOff>333375</xdr:rowOff>
    </xdr:to>
    <xdr:pic>
      <xdr:nvPicPr>
        <xdr:cNvPr id="4102" name="Picture 1" descr="C:\Temp\KClipboardExport\7d4qbwfz.gif"/>
        <xdr:cNvPicPr>
          <a:picLocks noChangeAspect="1" noChangeArrowheads="1"/>
        </xdr:cNvPicPr>
      </xdr:nvPicPr>
      <xdr:blipFill>
        <a:blip xmlns:r="http://schemas.openxmlformats.org/officeDocument/2006/relationships" r:embed="rId1" cstate="print"/>
        <a:srcRect t="13635" r="56723" b="33061"/>
        <a:stretch>
          <a:fillRect/>
        </a:stretch>
      </xdr:blipFill>
      <xdr:spPr bwMode="auto">
        <a:xfrm>
          <a:off x="6705600" y="5781675"/>
          <a:ext cx="866775" cy="323850"/>
        </a:xfrm>
        <a:prstGeom prst="rect">
          <a:avLst/>
        </a:prstGeom>
        <a:noFill/>
        <a:ln w="9525">
          <a:noFill/>
          <a:miter lim="800000"/>
          <a:headEnd/>
          <a:tailEnd/>
        </a:ln>
      </xdr:spPr>
    </xdr:pic>
    <xdr:clientData/>
  </xdr:twoCellAnchor>
  <xdr:twoCellAnchor editAs="oneCell">
    <xdr:from>
      <xdr:col>11</xdr:col>
      <xdr:colOff>190500</xdr:colOff>
      <xdr:row>6</xdr:row>
      <xdr:rowOff>238125</xdr:rowOff>
    </xdr:from>
    <xdr:to>
      <xdr:col>11</xdr:col>
      <xdr:colOff>647700</xdr:colOff>
      <xdr:row>6</xdr:row>
      <xdr:rowOff>495300</xdr:rowOff>
    </xdr:to>
    <xdr:pic>
      <xdr:nvPicPr>
        <xdr:cNvPr id="4103" name="Picture 1" descr="C:\Temp\KClipboardExport\7d4qbwfz.gif"/>
        <xdr:cNvPicPr>
          <a:picLocks noChangeAspect="1" noChangeArrowheads="1"/>
        </xdr:cNvPicPr>
      </xdr:nvPicPr>
      <xdr:blipFill>
        <a:blip xmlns:r="http://schemas.openxmlformats.org/officeDocument/2006/relationships" r:embed="rId1" cstate="print"/>
        <a:srcRect t="13635" r="56836" b="28496"/>
        <a:stretch>
          <a:fillRect/>
        </a:stretch>
      </xdr:blipFill>
      <xdr:spPr bwMode="auto">
        <a:xfrm>
          <a:off x="8220075" y="2000250"/>
          <a:ext cx="457200" cy="257175"/>
        </a:xfrm>
        <a:prstGeom prst="rect">
          <a:avLst/>
        </a:prstGeom>
        <a:noFill/>
        <a:ln w="9525">
          <a:noFill/>
          <a:miter lim="800000"/>
          <a:headEnd/>
          <a:tailEnd/>
        </a:ln>
      </xdr:spPr>
    </xdr:pic>
    <xdr:clientData/>
  </xdr:twoCellAnchor>
  <xdr:twoCellAnchor editAs="oneCell">
    <xdr:from>
      <xdr:col>5</xdr:col>
      <xdr:colOff>142875</xdr:colOff>
      <xdr:row>7</xdr:row>
      <xdr:rowOff>400050</xdr:rowOff>
    </xdr:from>
    <xdr:to>
      <xdr:col>5</xdr:col>
      <xdr:colOff>523875</xdr:colOff>
      <xdr:row>7</xdr:row>
      <xdr:rowOff>685800</xdr:rowOff>
    </xdr:to>
    <xdr:pic>
      <xdr:nvPicPr>
        <xdr:cNvPr id="4104" name="Рисунок 1" descr="C:\Temp\KClipboardExport\l41eo45a.gif"/>
        <xdr:cNvPicPr>
          <a:picLocks noChangeAspect="1" noChangeArrowheads="1"/>
        </xdr:cNvPicPr>
      </xdr:nvPicPr>
      <xdr:blipFill>
        <a:blip xmlns:r="http://schemas.openxmlformats.org/officeDocument/2006/relationships" r:embed="rId1" cstate="print"/>
        <a:srcRect l="68182" t="17999" b="24001"/>
        <a:stretch>
          <a:fillRect/>
        </a:stretch>
      </xdr:blipFill>
      <xdr:spPr bwMode="auto">
        <a:xfrm>
          <a:off x="3905250" y="3114675"/>
          <a:ext cx="381000" cy="285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16"/>
  <sheetViews>
    <sheetView topLeftCell="A7" workbookViewId="0">
      <selection activeCell="O7" sqref="O7"/>
    </sheetView>
  </sheetViews>
  <sheetFormatPr defaultRowHeight="15" x14ac:dyDescent="0.25"/>
  <cols>
    <col min="1" max="1" width="36.140625" style="3" customWidth="1"/>
    <col min="2" max="2" width="49" style="2" customWidth="1"/>
    <col min="3" max="16384" width="9.140625" style="1"/>
  </cols>
  <sheetData>
    <row r="1" spans="1:2" ht="25.5" customHeight="1" x14ac:dyDescent="0.25">
      <c r="A1" s="55" t="s">
        <v>35</v>
      </c>
      <c r="B1" s="55"/>
    </row>
    <row r="2" spans="1:2" ht="54.75" customHeight="1" x14ac:dyDescent="0.25">
      <c r="A2" s="55"/>
      <c r="B2" s="55"/>
    </row>
    <row r="3" spans="1:2" ht="15.75" x14ac:dyDescent="0.25">
      <c r="A3" s="56" t="s">
        <v>0</v>
      </c>
      <c r="B3" s="56"/>
    </row>
    <row r="4" spans="1:2" ht="15.75" x14ac:dyDescent="0.25">
      <c r="A4" s="4"/>
      <c r="B4" s="4"/>
    </row>
    <row r="5" spans="1:2" ht="86.25" customHeight="1" x14ac:dyDescent="0.25">
      <c r="A5" s="5" t="s">
        <v>1</v>
      </c>
      <c r="B5" s="5"/>
    </row>
    <row r="6" spans="1:2" ht="242.25" customHeight="1" x14ac:dyDescent="0.25">
      <c r="A6" s="5" t="s">
        <v>2</v>
      </c>
      <c r="B6" s="5" t="s">
        <v>37</v>
      </c>
    </row>
    <row r="7" spans="1:2" ht="91.5" customHeight="1" x14ac:dyDescent="0.25">
      <c r="A7" s="5" t="s">
        <v>46</v>
      </c>
      <c r="B7" s="6" t="s">
        <v>20</v>
      </c>
    </row>
    <row r="8" spans="1:2" ht="29.25" customHeight="1" x14ac:dyDescent="0.25">
      <c r="A8" s="57" t="s">
        <v>3</v>
      </c>
      <c r="B8" s="58"/>
    </row>
    <row r="9" spans="1:2" ht="15.75" x14ac:dyDescent="0.25">
      <c r="A9" s="7"/>
      <c r="B9" s="7"/>
    </row>
    <row r="10" spans="1:2" ht="15.75" x14ac:dyDescent="0.25">
      <c r="A10" s="53" t="s">
        <v>4</v>
      </c>
      <c r="B10" s="53"/>
    </row>
    <row r="11" spans="1:2" ht="15.75" x14ac:dyDescent="0.25">
      <c r="A11" s="7"/>
      <c r="B11" s="7"/>
    </row>
    <row r="12" spans="1:2" ht="15.75" x14ac:dyDescent="0.25">
      <c r="A12" s="8" t="s">
        <v>8</v>
      </c>
      <c r="B12" s="8" t="s">
        <v>5</v>
      </c>
    </row>
    <row r="13" spans="1:2" ht="15.75" x14ac:dyDescent="0.25">
      <c r="A13" s="7"/>
      <c r="B13" s="7"/>
    </row>
    <row r="14" spans="1:2" ht="15.75" x14ac:dyDescent="0.25">
      <c r="A14" s="9" t="s">
        <v>6</v>
      </c>
      <c r="B14" s="7"/>
    </row>
    <row r="15" spans="1:2" ht="15.75" x14ac:dyDescent="0.25">
      <c r="A15" s="10"/>
      <c r="B15" s="7"/>
    </row>
    <row r="16" spans="1:2" ht="29.25" customHeight="1" x14ac:dyDescent="0.25">
      <c r="A16" s="54" t="s">
        <v>7</v>
      </c>
      <c r="B16" s="54"/>
    </row>
  </sheetData>
  <mergeCells count="6">
    <mergeCell ref="A10:B10"/>
    <mergeCell ref="A16:B16"/>
    <mergeCell ref="A1:B1"/>
    <mergeCell ref="A2:B2"/>
    <mergeCell ref="A3:B3"/>
    <mergeCell ref="A8:B8"/>
  </mergeCells>
  <phoneticPr fontId="31"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
  <sheetViews>
    <sheetView showGridLines="0" workbookViewId="0"/>
  </sheetViews>
  <sheetFormatPr defaultRowHeight="15" x14ac:dyDescent="0.25"/>
  <cols>
    <col min="1" max="1" width="1.140625" customWidth="1"/>
    <col min="2" max="2" width="64.42578125" customWidth="1"/>
    <col min="3" max="3" width="1.5703125" customWidth="1"/>
    <col min="4" max="4" width="5.5703125" customWidth="1"/>
    <col min="5" max="6" width="16" customWidth="1"/>
  </cols>
  <sheetData>
    <row r="1" spans="2:6" x14ac:dyDescent="0.25">
      <c r="B1" s="39" t="s">
        <v>55</v>
      </c>
      <c r="C1" s="39"/>
      <c r="D1" s="43"/>
      <c r="E1" s="43"/>
      <c r="F1" s="43"/>
    </row>
    <row r="2" spans="2:6" x14ac:dyDescent="0.25">
      <c r="B2" s="39" t="s">
        <v>56</v>
      </c>
      <c r="C2" s="39"/>
      <c r="D2" s="43"/>
      <c r="E2" s="43"/>
      <c r="F2" s="43"/>
    </row>
    <row r="3" spans="2:6" x14ac:dyDescent="0.25">
      <c r="B3" s="40"/>
      <c r="C3" s="40"/>
      <c r="D3" s="44"/>
      <c r="E3" s="44"/>
      <c r="F3" s="44"/>
    </row>
    <row r="4" spans="2:6" ht="60" x14ac:dyDescent="0.25">
      <c r="B4" s="40" t="s">
        <v>57</v>
      </c>
      <c r="C4" s="40"/>
      <c r="D4" s="44"/>
      <c r="E4" s="44"/>
      <c r="F4" s="44"/>
    </row>
    <row r="5" spans="2:6" x14ac:dyDescent="0.25">
      <c r="B5" s="40"/>
      <c r="C5" s="40"/>
      <c r="D5" s="44"/>
      <c r="E5" s="44"/>
      <c r="F5" s="44"/>
    </row>
    <row r="6" spans="2:6" x14ac:dyDescent="0.25">
      <c r="B6" s="39" t="s">
        <v>58</v>
      </c>
      <c r="C6" s="39"/>
      <c r="D6" s="43"/>
      <c r="E6" s="43" t="s">
        <v>59</v>
      </c>
      <c r="F6" s="43" t="s">
        <v>60</v>
      </c>
    </row>
    <row r="7" spans="2:6" ht="15.75" thickBot="1" x14ac:dyDescent="0.3">
      <c r="B7" s="40"/>
      <c r="C7" s="40"/>
      <c r="D7" s="44"/>
      <c r="E7" s="44"/>
      <c r="F7" s="44"/>
    </row>
    <row r="8" spans="2:6" ht="45.75" thickBot="1" x14ac:dyDescent="0.3">
      <c r="B8" s="41" t="s">
        <v>61</v>
      </c>
      <c r="C8" s="42"/>
      <c r="D8" s="45"/>
      <c r="E8" s="45">
        <v>9</v>
      </c>
      <c r="F8" s="46" t="s">
        <v>62</v>
      </c>
    </row>
    <row r="9" spans="2:6" x14ac:dyDescent="0.25">
      <c r="B9" s="40"/>
      <c r="C9" s="40"/>
      <c r="D9" s="44"/>
      <c r="E9" s="44"/>
      <c r="F9" s="44"/>
    </row>
    <row r="10" spans="2:6" x14ac:dyDescent="0.25">
      <c r="B10" s="40"/>
      <c r="C10" s="40"/>
      <c r="D10" s="44"/>
      <c r="E10" s="44"/>
      <c r="F10" s="44"/>
    </row>
  </sheetData>
  <phoneticPr fontId="3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45"/>
  <sheetViews>
    <sheetView topLeftCell="A6" zoomScale="90" zoomScaleNormal="90" workbookViewId="0">
      <selection activeCell="B9" sqref="B9:C15"/>
    </sheetView>
  </sheetViews>
  <sheetFormatPr defaultRowHeight="15" x14ac:dyDescent="0.25"/>
  <cols>
    <col min="1" max="1" width="4.42578125" customWidth="1"/>
    <col min="2" max="2" width="17.42578125" customWidth="1"/>
    <col min="3" max="3" width="7.85546875" customWidth="1"/>
    <col min="4" max="4" width="8" customWidth="1"/>
    <col min="5" max="5" width="7.85546875" customWidth="1"/>
    <col min="6" max="6" width="9.7109375" customWidth="1"/>
    <col min="7" max="7" width="8.42578125" customWidth="1"/>
    <col min="8" max="8" width="8.85546875" customWidth="1"/>
    <col min="9" max="9" width="17.5703125" customWidth="1"/>
    <col min="10" max="10" width="13.140625" customWidth="1"/>
    <col min="11" max="11" width="11.28515625" customWidth="1"/>
    <col min="12" max="12" width="17.7109375" customWidth="1"/>
  </cols>
  <sheetData>
    <row r="1" spans="1:12" ht="33.75" customHeight="1" x14ac:dyDescent="0.25">
      <c r="A1" s="60" t="s">
        <v>80</v>
      </c>
      <c r="B1" s="60"/>
      <c r="C1" s="60"/>
      <c r="D1" s="60"/>
      <c r="E1" s="60"/>
      <c r="F1" s="60"/>
      <c r="G1" s="60"/>
      <c r="H1" s="60"/>
      <c r="I1" s="60"/>
      <c r="J1" s="60"/>
      <c r="K1" s="60"/>
      <c r="L1" s="60"/>
    </row>
    <row r="2" spans="1:12" ht="43.5" customHeight="1" x14ac:dyDescent="0.25">
      <c r="A2" s="59" t="s">
        <v>27</v>
      </c>
      <c r="B2" s="60"/>
      <c r="C2" s="60"/>
      <c r="D2" s="60"/>
      <c r="E2" s="60"/>
      <c r="F2" s="60"/>
      <c r="G2" s="60"/>
      <c r="H2" s="60"/>
      <c r="I2" s="60"/>
      <c r="J2" s="60"/>
      <c r="K2" s="60"/>
      <c r="L2" s="60"/>
    </row>
    <row r="3" spans="1:12" ht="49.5" customHeight="1" x14ac:dyDescent="0.25">
      <c r="A3" s="64" t="s">
        <v>79</v>
      </c>
      <c r="B3" s="64"/>
      <c r="C3" s="64"/>
      <c r="D3" s="64"/>
      <c r="E3" s="64"/>
      <c r="F3" s="64"/>
      <c r="G3" s="64"/>
      <c r="H3" s="64"/>
      <c r="I3" s="64"/>
      <c r="J3" s="64"/>
      <c r="K3" s="64"/>
      <c r="L3" s="64"/>
    </row>
    <row r="4" spans="1:12" ht="22.5" customHeight="1" x14ac:dyDescent="0.25">
      <c r="A4" s="64" t="s">
        <v>72</v>
      </c>
      <c r="B4" s="64"/>
      <c r="C4" s="64"/>
      <c r="D4" s="64"/>
      <c r="E4" s="64"/>
      <c r="F4" s="64"/>
      <c r="G4" s="64"/>
      <c r="H4" s="64"/>
      <c r="I4" s="64"/>
      <c r="J4" s="64"/>
      <c r="K4" s="64"/>
      <c r="L4" s="64"/>
    </row>
    <row r="5" spans="1:12" x14ac:dyDescent="0.25">
      <c r="A5" s="1"/>
      <c r="B5" s="1"/>
      <c r="C5" s="1"/>
      <c r="D5" s="1"/>
      <c r="E5" s="1"/>
      <c r="F5" s="1"/>
      <c r="G5" s="1"/>
      <c r="H5" s="1"/>
      <c r="I5" s="11"/>
      <c r="J5" s="1"/>
      <c r="K5" s="1"/>
      <c r="L5" s="11"/>
    </row>
    <row r="6" spans="1:12" ht="69" customHeight="1" x14ac:dyDescent="0.25">
      <c r="A6" s="65" t="s">
        <v>9</v>
      </c>
      <c r="B6" s="67" t="s">
        <v>22</v>
      </c>
      <c r="C6" s="69" t="s">
        <v>53</v>
      </c>
      <c r="D6" s="70"/>
      <c r="E6" s="70"/>
      <c r="F6" s="71"/>
      <c r="G6" s="72" t="s">
        <v>81</v>
      </c>
      <c r="H6" s="67" t="s">
        <v>24</v>
      </c>
      <c r="I6" s="63" t="s">
        <v>21</v>
      </c>
      <c r="J6" s="63"/>
      <c r="K6" s="63"/>
      <c r="L6" s="12" t="s">
        <v>34</v>
      </c>
    </row>
    <row r="7" spans="1:12" ht="99.75" customHeight="1" x14ac:dyDescent="0.25">
      <c r="A7" s="66"/>
      <c r="B7" s="68"/>
      <c r="C7" s="48" t="s">
        <v>50</v>
      </c>
      <c r="D7" s="48" t="s">
        <v>51</v>
      </c>
      <c r="E7" s="48" t="s">
        <v>52</v>
      </c>
      <c r="F7" s="13"/>
      <c r="G7" s="73"/>
      <c r="H7" s="73"/>
      <c r="I7" s="25" t="s">
        <v>25</v>
      </c>
      <c r="J7" s="28" t="s">
        <v>10</v>
      </c>
      <c r="K7" s="28" t="s">
        <v>26</v>
      </c>
      <c r="L7" s="14"/>
    </row>
    <row r="8" spans="1:12" ht="54" x14ac:dyDescent="0.25">
      <c r="A8" s="15" t="s">
        <v>65</v>
      </c>
      <c r="B8" s="15" t="s">
        <v>66</v>
      </c>
      <c r="C8" s="15" t="s">
        <v>67</v>
      </c>
      <c r="D8" s="15" t="s">
        <v>68</v>
      </c>
      <c r="E8" s="15" t="s">
        <v>69</v>
      </c>
      <c r="F8" s="15" t="s">
        <v>78</v>
      </c>
      <c r="G8" s="15" t="s">
        <v>70</v>
      </c>
      <c r="H8" s="15" t="s">
        <v>73</v>
      </c>
      <c r="I8" s="47" t="s">
        <v>74</v>
      </c>
      <c r="J8" s="26" t="s">
        <v>75</v>
      </c>
      <c r="K8" s="26" t="s">
        <v>76</v>
      </c>
      <c r="L8" s="15" t="s">
        <v>77</v>
      </c>
    </row>
    <row r="9" spans="1:12" ht="27" x14ac:dyDescent="0.25">
      <c r="A9" s="15">
        <v>1</v>
      </c>
      <c r="B9" s="15" t="s">
        <v>83</v>
      </c>
      <c r="C9" s="15">
        <v>37.5</v>
      </c>
      <c r="D9" s="15"/>
      <c r="E9" s="15"/>
      <c r="F9" s="15"/>
      <c r="G9" s="15">
        <v>500</v>
      </c>
      <c r="H9" s="15">
        <v>3</v>
      </c>
      <c r="I9" s="47"/>
      <c r="J9" s="26"/>
      <c r="K9" s="26"/>
      <c r="L9" s="15"/>
    </row>
    <row r="10" spans="1:12" x14ac:dyDescent="0.25">
      <c r="A10" s="15">
        <v>2</v>
      </c>
      <c r="B10" s="15" t="s">
        <v>109</v>
      </c>
      <c r="C10" s="15">
        <v>34.119999999999997</v>
      </c>
      <c r="D10" s="15"/>
      <c r="E10" s="15"/>
      <c r="F10" s="15"/>
      <c r="G10" s="15">
        <v>40</v>
      </c>
      <c r="H10" s="15">
        <v>3</v>
      </c>
      <c r="I10" s="47"/>
      <c r="J10" s="26"/>
      <c r="K10" s="26"/>
      <c r="L10" s="15"/>
    </row>
    <row r="11" spans="1:12" ht="40.5" x14ac:dyDescent="0.25">
      <c r="A11" s="15">
        <v>3</v>
      </c>
      <c r="B11" s="15" t="s">
        <v>110</v>
      </c>
      <c r="C11" s="15">
        <v>10.86</v>
      </c>
      <c r="D11" s="15"/>
      <c r="E11" s="15"/>
      <c r="F11" s="15"/>
      <c r="G11" s="15">
        <v>200</v>
      </c>
      <c r="H11" s="15">
        <v>3</v>
      </c>
      <c r="I11" s="47"/>
      <c r="J11" s="26"/>
      <c r="K11" s="26"/>
      <c r="L11" s="15"/>
    </row>
    <row r="12" spans="1:12" ht="54" x14ac:dyDescent="0.25">
      <c r="A12" s="15">
        <v>4</v>
      </c>
      <c r="B12" s="15" t="s">
        <v>111</v>
      </c>
      <c r="C12" s="15">
        <v>13.88</v>
      </c>
      <c r="D12" s="15"/>
      <c r="E12" s="15"/>
      <c r="F12" s="15"/>
      <c r="G12" s="15">
        <v>140</v>
      </c>
      <c r="H12" s="15">
        <v>3</v>
      </c>
      <c r="I12" s="47"/>
      <c r="J12" s="26"/>
      <c r="K12" s="26"/>
      <c r="L12" s="15"/>
    </row>
    <row r="13" spans="1:12" ht="27" x14ac:dyDescent="0.25">
      <c r="A13" s="15">
        <v>5</v>
      </c>
      <c r="B13" s="15" t="s">
        <v>84</v>
      </c>
      <c r="C13" s="15"/>
      <c r="D13" s="15"/>
      <c r="E13" s="15"/>
      <c r="F13" s="15"/>
      <c r="G13" s="15"/>
      <c r="H13" s="15">
        <v>3</v>
      </c>
      <c r="I13" s="47"/>
      <c r="J13" s="26"/>
      <c r="K13" s="26"/>
      <c r="L13" s="15"/>
    </row>
    <row r="14" spans="1:12" x14ac:dyDescent="0.25">
      <c r="A14" s="15">
        <v>6</v>
      </c>
      <c r="B14" s="15" t="s">
        <v>85</v>
      </c>
      <c r="C14" s="15">
        <v>8.93</v>
      </c>
      <c r="D14" s="15"/>
      <c r="E14" s="15"/>
      <c r="F14" s="15"/>
      <c r="G14" s="15">
        <v>84</v>
      </c>
      <c r="H14" s="15">
        <v>3</v>
      </c>
      <c r="I14" s="47"/>
      <c r="J14" s="26"/>
      <c r="K14" s="26"/>
      <c r="L14" s="15"/>
    </row>
    <row r="15" spans="1:12" x14ac:dyDescent="0.25">
      <c r="A15" s="15">
        <v>7</v>
      </c>
      <c r="B15" s="15" t="s">
        <v>86</v>
      </c>
      <c r="C15" s="15">
        <v>10.93</v>
      </c>
      <c r="D15" s="15"/>
      <c r="E15" s="15"/>
      <c r="F15" s="15"/>
      <c r="G15" s="15">
        <v>50</v>
      </c>
      <c r="H15" s="15">
        <v>3</v>
      </c>
      <c r="I15" s="47"/>
      <c r="J15" s="26"/>
      <c r="K15" s="26"/>
      <c r="L15" s="15"/>
    </row>
    <row r="16" spans="1:12" ht="27" x14ac:dyDescent="0.25">
      <c r="A16" s="15">
        <v>8</v>
      </c>
      <c r="B16" s="15" t="s">
        <v>112</v>
      </c>
      <c r="C16" s="15">
        <v>19.28</v>
      </c>
      <c r="D16" s="15"/>
      <c r="E16" s="15"/>
      <c r="F16" s="15"/>
      <c r="G16" s="15">
        <v>10</v>
      </c>
      <c r="H16" s="15">
        <v>3</v>
      </c>
      <c r="I16" s="47"/>
      <c r="J16" s="26"/>
      <c r="K16" s="26"/>
      <c r="L16" s="15"/>
    </row>
    <row r="17" spans="1:12" ht="54" x14ac:dyDescent="0.25">
      <c r="A17" s="15">
        <v>9</v>
      </c>
      <c r="B17" s="15" t="s">
        <v>87</v>
      </c>
      <c r="C17" s="15">
        <v>11.14</v>
      </c>
      <c r="D17" s="15"/>
      <c r="E17" s="15"/>
      <c r="F17" s="15"/>
      <c r="G17" s="15">
        <v>250</v>
      </c>
      <c r="H17" s="15">
        <v>3</v>
      </c>
      <c r="I17" s="47"/>
      <c r="J17" s="26"/>
      <c r="K17" s="26"/>
      <c r="L17" s="15"/>
    </row>
    <row r="18" spans="1:12" ht="27" x14ac:dyDescent="0.25">
      <c r="A18" s="15">
        <v>10</v>
      </c>
      <c r="B18" s="15" t="s">
        <v>88</v>
      </c>
      <c r="C18" s="15">
        <v>74.72</v>
      </c>
      <c r="D18" s="15"/>
      <c r="E18" s="15"/>
      <c r="F18" s="15"/>
      <c r="G18" s="15">
        <v>14</v>
      </c>
      <c r="H18" s="15">
        <v>3</v>
      </c>
      <c r="I18" s="47"/>
      <c r="J18" s="26"/>
      <c r="K18" s="26"/>
      <c r="L18" s="15"/>
    </row>
    <row r="19" spans="1:12" x14ac:dyDescent="0.25">
      <c r="A19" s="15">
        <v>11</v>
      </c>
      <c r="B19" s="15" t="s">
        <v>89</v>
      </c>
      <c r="C19" s="15">
        <v>78.73</v>
      </c>
      <c r="D19" s="15"/>
      <c r="E19" s="15"/>
      <c r="F19" s="15"/>
      <c r="G19" s="15">
        <v>1</v>
      </c>
      <c r="H19" s="15">
        <v>3</v>
      </c>
      <c r="I19" s="47"/>
      <c r="J19" s="26"/>
      <c r="K19" s="26"/>
      <c r="L19" s="15"/>
    </row>
    <row r="20" spans="1:12" x14ac:dyDescent="0.25">
      <c r="A20" s="15">
        <v>12</v>
      </c>
      <c r="B20" s="15" t="s">
        <v>90</v>
      </c>
      <c r="C20" s="15">
        <v>32.14</v>
      </c>
      <c r="D20" s="15"/>
      <c r="E20" s="15"/>
      <c r="F20" s="15"/>
      <c r="G20" s="15">
        <v>1</v>
      </c>
      <c r="H20" s="15">
        <v>3</v>
      </c>
      <c r="I20" s="47"/>
      <c r="J20" s="26"/>
      <c r="K20" s="26"/>
      <c r="L20" s="15"/>
    </row>
    <row r="21" spans="1:12" x14ac:dyDescent="0.25">
      <c r="A21" s="15">
        <v>13</v>
      </c>
      <c r="B21" s="15" t="s">
        <v>91</v>
      </c>
      <c r="C21" s="15">
        <v>40.619999999999997</v>
      </c>
      <c r="D21" s="15"/>
      <c r="E21" s="15"/>
      <c r="F21" s="15"/>
      <c r="G21" s="15">
        <v>1</v>
      </c>
      <c r="H21" s="15">
        <v>3</v>
      </c>
      <c r="I21" s="47"/>
      <c r="J21" s="26"/>
      <c r="K21" s="26"/>
      <c r="L21" s="15"/>
    </row>
    <row r="22" spans="1:12" ht="27" x14ac:dyDescent="0.25">
      <c r="A22" s="15">
        <v>14</v>
      </c>
      <c r="B22" s="15" t="s">
        <v>92</v>
      </c>
      <c r="C22" s="15">
        <v>21.53</v>
      </c>
      <c r="D22" s="15"/>
      <c r="E22" s="15"/>
      <c r="F22" s="15"/>
      <c r="G22" s="15">
        <v>2</v>
      </c>
      <c r="H22" s="15">
        <v>3</v>
      </c>
      <c r="I22" s="47"/>
      <c r="J22" s="26"/>
      <c r="K22" s="26"/>
      <c r="L22" s="15"/>
    </row>
    <row r="23" spans="1:12" ht="54" x14ac:dyDescent="0.25">
      <c r="A23" s="15">
        <v>15</v>
      </c>
      <c r="B23" s="15" t="s">
        <v>93</v>
      </c>
      <c r="C23" s="15">
        <v>0.16</v>
      </c>
      <c r="D23" s="15"/>
      <c r="E23" s="15"/>
      <c r="F23" s="15"/>
      <c r="G23" s="15">
        <v>200</v>
      </c>
      <c r="H23" s="15">
        <v>3</v>
      </c>
      <c r="I23" s="47"/>
      <c r="J23" s="26"/>
      <c r="K23" s="26"/>
      <c r="L23" s="15"/>
    </row>
    <row r="24" spans="1:12" x14ac:dyDescent="0.25">
      <c r="A24" s="15">
        <v>16</v>
      </c>
      <c r="B24" s="15" t="s">
        <v>94</v>
      </c>
      <c r="C24" s="15">
        <v>518.41999999999996</v>
      </c>
      <c r="D24" s="15"/>
      <c r="E24" s="15"/>
      <c r="F24" s="15"/>
      <c r="G24" s="15">
        <v>1</v>
      </c>
      <c r="H24" s="15">
        <v>3</v>
      </c>
      <c r="I24" s="47"/>
      <c r="J24" s="26"/>
      <c r="K24" s="26"/>
      <c r="L24" s="15"/>
    </row>
    <row r="25" spans="1:12" x14ac:dyDescent="0.25">
      <c r="A25" s="15">
        <v>17</v>
      </c>
      <c r="B25" s="15" t="s">
        <v>95</v>
      </c>
      <c r="C25" s="15">
        <v>931.13</v>
      </c>
      <c r="D25" s="15"/>
      <c r="E25" s="15"/>
      <c r="F25" s="15"/>
      <c r="G25" s="15">
        <v>1</v>
      </c>
      <c r="H25" s="15">
        <v>3</v>
      </c>
      <c r="I25" s="47"/>
      <c r="J25" s="26"/>
      <c r="K25" s="26"/>
      <c r="L25" s="15"/>
    </row>
    <row r="26" spans="1:12" ht="54" x14ac:dyDescent="0.25">
      <c r="A26" s="15">
        <v>18</v>
      </c>
      <c r="B26" s="15" t="s">
        <v>96</v>
      </c>
      <c r="C26" s="15">
        <v>977.18</v>
      </c>
      <c r="D26" s="15"/>
      <c r="E26" s="15"/>
      <c r="F26" s="15"/>
      <c r="G26" s="15">
        <v>410</v>
      </c>
      <c r="H26" s="15">
        <v>3</v>
      </c>
      <c r="I26" s="47"/>
      <c r="J26" s="26"/>
      <c r="K26" s="26"/>
      <c r="L26" s="15"/>
    </row>
    <row r="27" spans="1:12" ht="27" x14ac:dyDescent="0.25">
      <c r="A27" s="15">
        <v>19</v>
      </c>
      <c r="B27" s="15" t="s">
        <v>97</v>
      </c>
      <c r="C27" s="15">
        <v>391.43</v>
      </c>
      <c r="D27" s="15"/>
      <c r="E27" s="15"/>
      <c r="F27" s="15"/>
      <c r="G27" s="15">
        <v>200</v>
      </c>
      <c r="H27" s="15">
        <v>3</v>
      </c>
      <c r="I27" s="47"/>
      <c r="J27" s="26"/>
      <c r="K27" s="26"/>
      <c r="L27" s="15"/>
    </row>
    <row r="28" spans="1:12" ht="40.5" x14ac:dyDescent="0.25">
      <c r="A28" s="15">
        <v>20</v>
      </c>
      <c r="B28" s="15" t="s">
        <v>98</v>
      </c>
      <c r="C28" s="15">
        <v>28.7</v>
      </c>
      <c r="D28" s="15"/>
      <c r="E28" s="15"/>
      <c r="F28" s="15"/>
      <c r="G28" s="15">
        <v>2000</v>
      </c>
      <c r="H28" s="15">
        <v>3</v>
      </c>
      <c r="I28" s="47"/>
      <c r="J28" s="26"/>
      <c r="K28" s="26"/>
      <c r="L28" s="15"/>
    </row>
    <row r="29" spans="1:12" ht="27" x14ac:dyDescent="0.25">
      <c r="A29" s="15">
        <v>21</v>
      </c>
      <c r="B29" s="15" t="s">
        <v>99</v>
      </c>
      <c r="C29" s="15"/>
      <c r="D29" s="15"/>
      <c r="E29" s="15"/>
      <c r="F29" s="15"/>
      <c r="G29" s="15">
        <v>2000</v>
      </c>
      <c r="H29" s="15">
        <v>3</v>
      </c>
      <c r="I29" s="47"/>
      <c r="J29" s="26"/>
      <c r="K29" s="26"/>
      <c r="L29" s="15"/>
    </row>
    <row r="30" spans="1:12" ht="27" x14ac:dyDescent="0.25">
      <c r="A30" s="15">
        <v>22</v>
      </c>
      <c r="B30" s="15" t="s">
        <v>100</v>
      </c>
      <c r="C30" s="15">
        <v>18.95</v>
      </c>
      <c r="D30" s="15"/>
      <c r="E30" s="15"/>
      <c r="F30" s="15"/>
      <c r="G30" s="15">
        <v>1800</v>
      </c>
      <c r="H30" s="15">
        <v>3</v>
      </c>
      <c r="I30" s="47"/>
      <c r="J30" s="26"/>
      <c r="K30" s="26"/>
      <c r="L30" s="15"/>
    </row>
    <row r="31" spans="1:12" x14ac:dyDescent="0.25">
      <c r="A31" s="15">
        <v>23</v>
      </c>
      <c r="B31" s="15" t="s">
        <v>101</v>
      </c>
      <c r="C31" s="15">
        <v>6.68</v>
      </c>
      <c r="D31" s="15"/>
      <c r="E31" s="15"/>
      <c r="F31" s="15"/>
      <c r="G31" s="15">
        <v>4000</v>
      </c>
      <c r="H31" s="15"/>
      <c r="I31" s="47"/>
      <c r="J31" s="26"/>
      <c r="K31" s="26"/>
      <c r="L31" s="15"/>
    </row>
    <row r="32" spans="1:12" ht="94.5" x14ac:dyDescent="0.25">
      <c r="A32" s="15">
        <v>24</v>
      </c>
      <c r="B32" s="15" t="s">
        <v>102</v>
      </c>
      <c r="C32" s="15">
        <v>67.489999999999995</v>
      </c>
      <c r="D32" s="15"/>
      <c r="E32" s="15"/>
      <c r="F32" s="15"/>
      <c r="G32" s="15">
        <v>40</v>
      </c>
      <c r="H32" s="15">
        <v>3</v>
      </c>
      <c r="I32" s="47"/>
      <c r="J32" s="26"/>
      <c r="K32" s="26"/>
      <c r="L32" s="15"/>
    </row>
    <row r="33" spans="1:12" ht="94.5" x14ac:dyDescent="0.25">
      <c r="A33" s="15">
        <v>25</v>
      </c>
      <c r="B33" s="15" t="s">
        <v>103</v>
      </c>
      <c r="C33" s="15">
        <v>67.489999999999995</v>
      </c>
      <c r="D33" s="15"/>
      <c r="E33" s="15"/>
      <c r="F33" s="15"/>
      <c r="G33" s="15">
        <v>40</v>
      </c>
      <c r="H33" s="15">
        <v>3</v>
      </c>
      <c r="I33" s="47"/>
      <c r="J33" s="26"/>
      <c r="K33" s="26"/>
      <c r="L33" s="15"/>
    </row>
    <row r="34" spans="1:12" ht="94.5" x14ac:dyDescent="0.25">
      <c r="A34" s="15">
        <v>26</v>
      </c>
      <c r="B34" s="15" t="s">
        <v>104</v>
      </c>
      <c r="C34" s="15">
        <v>67.489999999999995</v>
      </c>
      <c r="D34" s="15"/>
      <c r="E34" s="15"/>
      <c r="F34" s="15"/>
      <c r="G34" s="15">
        <v>40</v>
      </c>
      <c r="H34" s="15">
        <v>3</v>
      </c>
      <c r="I34" s="47"/>
      <c r="J34" s="26"/>
      <c r="K34" s="26"/>
      <c r="L34" s="15"/>
    </row>
    <row r="35" spans="1:12" ht="94.5" x14ac:dyDescent="0.25">
      <c r="A35" s="15">
        <v>27</v>
      </c>
      <c r="B35" s="15" t="s">
        <v>105</v>
      </c>
      <c r="C35" s="15">
        <v>67.489999999999995</v>
      </c>
      <c r="D35" s="15"/>
      <c r="E35" s="15"/>
      <c r="F35" s="15"/>
      <c r="G35" s="15">
        <v>40</v>
      </c>
      <c r="H35" s="15">
        <v>3</v>
      </c>
      <c r="I35" s="47"/>
      <c r="J35" s="26"/>
      <c r="K35" s="26"/>
      <c r="L35" s="15"/>
    </row>
    <row r="36" spans="1:12" ht="27" x14ac:dyDescent="0.25">
      <c r="A36" s="15">
        <v>28</v>
      </c>
      <c r="B36" s="15" t="s">
        <v>106</v>
      </c>
      <c r="C36" s="15">
        <v>124.26</v>
      </c>
      <c r="D36" s="15"/>
      <c r="E36" s="15"/>
      <c r="F36" s="15"/>
      <c r="G36" s="15">
        <v>100</v>
      </c>
      <c r="H36" s="15">
        <v>3</v>
      </c>
      <c r="I36" s="47"/>
      <c r="J36" s="26"/>
      <c r="K36" s="26"/>
      <c r="L36" s="15"/>
    </row>
    <row r="37" spans="1:12" ht="27" x14ac:dyDescent="0.25">
      <c r="A37" s="15">
        <v>29</v>
      </c>
      <c r="B37" s="15" t="s">
        <v>107</v>
      </c>
      <c r="C37" s="15">
        <v>124.26</v>
      </c>
      <c r="D37" s="15"/>
      <c r="E37" s="15"/>
      <c r="F37" s="15"/>
      <c r="G37" s="15">
        <v>100</v>
      </c>
      <c r="H37" s="15">
        <v>3</v>
      </c>
      <c r="I37" s="47"/>
      <c r="J37" s="26"/>
      <c r="K37" s="26"/>
      <c r="L37" s="15"/>
    </row>
    <row r="38" spans="1:12" ht="25.5" customHeight="1" x14ac:dyDescent="0.25">
      <c r="A38" s="16">
        <v>30</v>
      </c>
      <c r="B38" s="49" t="s">
        <v>108</v>
      </c>
      <c r="C38" s="18">
        <v>124.26</v>
      </c>
      <c r="D38" s="18"/>
      <c r="E38" s="18"/>
      <c r="F38" s="19"/>
      <c r="G38" s="20">
        <v>100</v>
      </c>
      <c r="H38" s="20">
        <v>3</v>
      </c>
      <c r="I38" s="27"/>
      <c r="J38" s="27"/>
      <c r="K38" s="29"/>
      <c r="L38" s="18"/>
    </row>
    <row r="39" spans="1:12" x14ac:dyDescent="0.25">
      <c r="A39" s="61" t="s">
        <v>71</v>
      </c>
      <c r="B39" s="62"/>
      <c r="C39" s="62"/>
      <c r="D39" s="62"/>
      <c r="E39" s="62"/>
      <c r="F39" s="62"/>
      <c r="G39" s="62"/>
      <c r="H39" s="62"/>
      <c r="I39" s="62"/>
      <c r="J39" s="62"/>
      <c r="K39" s="22"/>
      <c r="L39" s="23">
        <f>SUM(L38:L38)</f>
        <v>0</v>
      </c>
    </row>
    <row r="40" spans="1:12" x14ac:dyDescent="0.25">
      <c r="A40" s="1"/>
      <c r="B40" s="1"/>
      <c r="C40" s="1"/>
      <c r="D40" s="1"/>
      <c r="E40" s="1"/>
      <c r="F40" s="1"/>
      <c r="G40" s="1"/>
      <c r="H40" s="1"/>
      <c r="I40" s="11"/>
      <c r="J40" s="1"/>
      <c r="K40" s="1"/>
      <c r="L40" s="11"/>
    </row>
    <row r="45" spans="1:12" x14ac:dyDescent="0.25">
      <c r="A45" t="s">
        <v>82</v>
      </c>
      <c r="B45" t="s">
        <v>113</v>
      </c>
    </row>
  </sheetData>
  <mergeCells count="11">
    <mergeCell ref="A2:L2"/>
    <mergeCell ref="A39:J39"/>
    <mergeCell ref="I6:K6"/>
    <mergeCell ref="A1:L1"/>
    <mergeCell ref="A3:L3"/>
    <mergeCell ref="A4:L4"/>
    <mergeCell ref="A6:A7"/>
    <mergeCell ref="B6:B7"/>
    <mergeCell ref="C6:F6"/>
    <mergeCell ref="G6:G7"/>
    <mergeCell ref="H6:H7"/>
  </mergeCells>
  <phoneticPr fontId="31" type="noConversion"/>
  <pageMargins left="0.39370078740157483" right="0.39370078740157483" top="0.59055118110236227" bottom="0.59055118110236227" header="0" footer="0"/>
  <pageSetup paperSize="9" scale="85" orientation="landscape"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16"/>
  <sheetViews>
    <sheetView workbookViewId="0">
      <selection activeCell="F6" sqref="F6"/>
    </sheetView>
  </sheetViews>
  <sheetFormatPr defaultRowHeight="15" x14ac:dyDescent="0.25"/>
  <cols>
    <col min="1" max="1" width="36.140625" style="3" customWidth="1"/>
    <col min="2" max="2" width="51" style="2" customWidth="1"/>
    <col min="3" max="16384" width="9.140625" style="1"/>
  </cols>
  <sheetData>
    <row r="1" spans="1:2" ht="21.75" customHeight="1" x14ac:dyDescent="0.25">
      <c r="A1" s="55" t="s">
        <v>35</v>
      </c>
      <c r="B1" s="55"/>
    </row>
    <row r="2" spans="1:2" ht="30.75" customHeight="1" x14ac:dyDescent="0.25">
      <c r="A2" s="55"/>
      <c r="B2" s="55"/>
    </row>
    <row r="3" spans="1:2" ht="15.75" x14ac:dyDescent="0.25">
      <c r="A3" s="56" t="s">
        <v>0</v>
      </c>
      <c r="B3" s="56"/>
    </row>
    <row r="4" spans="1:2" ht="15.75" x14ac:dyDescent="0.25">
      <c r="A4" s="4"/>
      <c r="B4" s="4"/>
    </row>
    <row r="5" spans="1:2" ht="67.5" customHeight="1" x14ac:dyDescent="0.25">
      <c r="A5" s="5" t="s">
        <v>1</v>
      </c>
      <c r="B5" s="5"/>
    </row>
    <row r="6" spans="1:2" ht="308.25" customHeight="1" x14ac:dyDescent="0.25">
      <c r="A6" s="5" t="s">
        <v>2</v>
      </c>
      <c r="B6" s="5" t="s">
        <v>41</v>
      </c>
    </row>
    <row r="7" spans="1:2" ht="91.5" customHeight="1" x14ac:dyDescent="0.25">
      <c r="A7" s="5" t="s">
        <v>46</v>
      </c>
      <c r="B7" s="6" t="s">
        <v>20</v>
      </c>
    </row>
    <row r="8" spans="1:2" ht="29.25" customHeight="1" x14ac:dyDescent="0.25">
      <c r="A8" s="57" t="s">
        <v>3</v>
      </c>
      <c r="B8" s="58"/>
    </row>
    <row r="9" spans="1:2" ht="15.75" x14ac:dyDescent="0.25">
      <c r="A9" s="7"/>
      <c r="B9" s="7"/>
    </row>
    <row r="10" spans="1:2" ht="15.75" x14ac:dyDescent="0.25">
      <c r="A10" s="53" t="s">
        <v>4</v>
      </c>
      <c r="B10" s="53"/>
    </row>
    <row r="11" spans="1:2" ht="15.75" x14ac:dyDescent="0.25">
      <c r="A11" s="7"/>
      <c r="B11" s="7"/>
    </row>
    <row r="12" spans="1:2" ht="15.75" x14ac:dyDescent="0.25">
      <c r="A12" s="8" t="s">
        <v>8</v>
      </c>
      <c r="B12" s="8" t="s">
        <v>5</v>
      </c>
    </row>
    <row r="13" spans="1:2" ht="15.75" x14ac:dyDescent="0.25">
      <c r="A13" s="7"/>
      <c r="B13" s="7"/>
    </row>
    <row r="14" spans="1:2" ht="15.75" x14ac:dyDescent="0.25">
      <c r="A14" s="9" t="s">
        <v>6</v>
      </c>
      <c r="B14" s="7"/>
    </row>
    <row r="15" spans="1:2" ht="15.75" x14ac:dyDescent="0.25">
      <c r="A15" s="10"/>
      <c r="B15" s="7"/>
    </row>
    <row r="16" spans="1:2" ht="29.25" customHeight="1" x14ac:dyDescent="0.25">
      <c r="A16" s="54" t="s">
        <v>7</v>
      </c>
      <c r="B16" s="54"/>
    </row>
  </sheetData>
  <mergeCells count="6">
    <mergeCell ref="A10:B10"/>
    <mergeCell ref="A16:B16"/>
    <mergeCell ref="A1:B1"/>
    <mergeCell ref="A2:B2"/>
    <mergeCell ref="A3:B3"/>
    <mergeCell ref="A8:B8"/>
  </mergeCells>
  <phoneticPr fontId="31"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17"/>
  <sheetViews>
    <sheetView workbookViewId="0">
      <selection activeCell="L12" sqref="L12"/>
    </sheetView>
  </sheetViews>
  <sheetFormatPr defaultRowHeight="15" x14ac:dyDescent="0.25"/>
  <cols>
    <col min="1" max="1" width="3.5703125" customWidth="1"/>
    <col min="2" max="2" width="17.42578125" customWidth="1"/>
    <col min="3" max="3" width="11.7109375" customWidth="1"/>
    <col min="4" max="4" width="12.140625" customWidth="1"/>
    <col min="5" max="5" width="11.5703125" customWidth="1"/>
    <col min="6" max="6" width="10.140625" customWidth="1"/>
    <col min="7" max="7" width="8.42578125" customWidth="1"/>
    <col min="8" max="8" width="10" customWidth="1"/>
    <col min="9" max="9" width="11" customWidth="1"/>
    <col min="10" max="10" width="13.140625" customWidth="1"/>
    <col min="11" max="11" width="11.28515625" customWidth="1"/>
    <col min="12" max="12" width="15.7109375" customWidth="1"/>
  </cols>
  <sheetData>
    <row r="1" spans="1:16" ht="24" customHeight="1" x14ac:dyDescent="0.25">
      <c r="A1" s="60" t="s">
        <v>28</v>
      </c>
      <c r="B1" s="60"/>
      <c r="C1" s="60"/>
      <c r="D1" s="60"/>
      <c r="E1" s="60"/>
      <c r="F1" s="60"/>
      <c r="G1" s="60"/>
      <c r="H1" s="60"/>
      <c r="I1" s="60"/>
      <c r="J1" s="60"/>
      <c r="K1" s="60"/>
      <c r="L1" s="60"/>
    </row>
    <row r="2" spans="1:16" ht="68.25" customHeight="1" x14ac:dyDescent="0.25">
      <c r="A2" s="59" t="s">
        <v>42</v>
      </c>
      <c r="B2" s="60"/>
      <c r="C2" s="60"/>
      <c r="D2" s="60"/>
      <c r="E2" s="60"/>
      <c r="F2" s="60"/>
      <c r="G2" s="60"/>
      <c r="H2" s="60"/>
      <c r="I2" s="60"/>
      <c r="J2" s="60"/>
      <c r="K2" s="60"/>
      <c r="L2" s="60"/>
    </row>
    <row r="3" spans="1:16" ht="35.25" customHeight="1" x14ac:dyDescent="0.25">
      <c r="A3" s="64" t="s">
        <v>44</v>
      </c>
      <c r="B3" s="64"/>
      <c r="C3" s="64"/>
      <c r="D3" s="64"/>
      <c r="E3" s="64"/>
      <c r="F3" s="64"/>
      <c r="G3" s="64"/>
      <c r="H3" s="64"/>
      <c r="I3" s="64"/>
      <c r="J3" s="64"/>
      <c r="K3" s="64"/>
      <c r="L3" s="64"/>
      <c r="M3" s="37"/>
      <c r="N3" s="37"/>
    </row>
    <row r="4" spans="1:16" ht="11.25" customHeight="1" x14ac:dyDescent="0.25">
      <c r="A4" s="1"/>
      <c r="B4" s="1"/>
      <c r="C4" s="1"/>
      <c r="D4" s="1"/>
      <c r="E4" s="1"/>
      <c r="F4" s="1"/>
      <c r="G4" s="1"/>
      <c r="H4" s="1"/>
      <c r="I4" s="11"/>
      <c r="J4" s="1"/>
      <c r="K4" s="1"/>
      <c r="L4" s="1"/>
    </row>
    <row r="5" spans="1:16" ht="60.75" customHeight="1" x14ac:dyDescent="0.25">
      <c r="A5" s="65" t="s">
        <v>9</v>
      </c>
      <c r="B5" s="67" t="s">
        <v>22</v>
      </c>
      <c r="C5" s="69" t="s">
        <v>53</v>
      </c>
      <c r="D5" s="70"/>
      <c r="E5" s="70"/>
      <c r="F5" s="71"/>
      <c r="G5" s="67" t="s">
        <v>23</v>
      </c>
      <c r="H5" s="67" t="s">
        <v>24</v>
      </c>
      <c r="I5" s="63" t="s">
        <v>21</v>
      </c>
      <c r="J5" s="63"/>
      <c r="K5" s="63"/>
      <c r="L5" s="12" t="s">
        <v>34</v>
      </c>
      <c r="P5" s="30"/>
    </row>
    <row r="6" spans="1:16" ht="89.25" x14ac:dyDescent="0.25">
      <c r="A6" s="66"/>
      <c r="B6" s="68"/>
      <c r="C6" s="38" t="s">
        <v>50</v>
      </c>
      <c r="D6" s="38" t="s">
        <v>51</v>
      </c>
      <c r="E6" s="38" t="s">
        <v>52</v>
      </c>
      <c r="F6" s="13"/>
      <c r="G6" s="73"/>
      <c r="H6" s="73"/>
      <c r="I6" s="25" t="s">
        <v>25</v>
      </c>
      <c r="J6" s="28" t="s">
        <v>10</v>
      </c>
      <c r="K6" s="28" t="s">
        <v>26</v>
      </c>
      <c r="L6" s="14"/>
    </row>
    <row r="7" spans="1:16" ht="40.5" x14ac:dyDescent="0.25">
      <c r="A7" s="15">
        <v>1</v>
      </c>
      <c r="B7" s="15">
        <v>2</v>
      </c>
      <c r="C7" s="15">
        <v>3</v>
      </c>
      <c r="D7" s="15">
        <v>4</v>
      </c>
      <c r="E7" s="15">
        <v>5</v>
      </c>
      <c r="F7" s="15" t="s">
        <v>30</v>
      </c>
      <c r="G7" s="15">
        <v>7</v>
      </c>
      <c r="H7" s="15" t="s">
        <v>54</v>
      </c>
      <c r="I7" s="26" t="s">
        <v>31</v>
      </c>
      <c r="J7" s="26">
        <v>10</v>
      </c>
      <c r="K7" s="26">
        <v>11</v>
      </c>
      <c r="L7" s="15" t="s">
        <v>32</v>
      </c>
    </row>
    <row r="8" spans="1:16" x14ac:dyDescent="0.25">
      <c r="A8" s="16">
        <v>1</v>
      </c>
      <c r="B8" s="17"/>
      <c r="C8" s="18"/>
      <c r="D8" s="18"/>
      <c r="E8" s="18"/>
      <c r="F8" s="19">
        <f>C8+D8+E8</f>
        <v>0</v>
      </c>
      <c r="G8" s="20"/>
      <c r="H8" s="20"/>
      <c r="I8" s="27" t="e">
        <f t="shared" ref="I8:I14" si="0">AVERAGE(C8:E8)</f>
        <v>#DIV/0!</v>
      </c>
      <c r="J8" s="27" t="e">
        <f t="shared" ref="J8:J14" si="1">STDEV(C8:E8)</f>
        <v>#DIV/0!</v>
      </c>
      <c r="K8" s="29" t="e">
        <f>J8/I8</f>
        <v>#DIV/0!</v>
      </c>
      <c r="L8" s="18" t="e">
        <f>F8/H8*G8</f>
        <v>#DIV/0!</v>
      </c>
    </row>
    <row r="9" spans="1:16" x14ac:dyDescent="0.25">
      <c r="A9" s="16">
        <v>2</v>
      </c>
      <c r="B9" s="17"/>
      <c r="C9" s="18"/>
      <c r="D9" s="18"/>
      <c r="E9" s="18"/>
      <c r="F9" s="19">
        <f t="shared" ref="F9:F14" si="2">C9+D9+E9</f>
        <v>0</v>
      </c>
      <c r="G9" s="20"/>
      <c r="H9" s="20"/>
      <c r="I9" s="27" t="e">
        <f t="shared" si="0"/>
        <v>#DIV/0!</v>
      </c>
      <c r="J9" s="27" t="e">
        <f t="shared" si="1"/>
        <v>#DIV/0!</v>
      </c>
      <c r="K9" s="29" t="e">
        <f t="shared" ref="K9:K14" si="3">J9/I9</f>
        <v>#DIV/0!</v>
      </c>
      <c r="L9" s="18" t="e">
        <f t="shared" ref="L9:L14" si="4">F9/H9*G9</f>
        <v>#DIV/0!</v>
      </c>
    </row>
    <row r="10" spans="1:16" x14ac:dyDescent="0.25">
      <c r="A10" s="16">
        <v>3</v>
      </c>
      <c r="B10" s="17"/>
      <c r="C10" s="18"/>
      <c r="D10" s="18"/>
      <c r="E10" s="18"/>
      <c r="F10" s="19">
        <f t="shared" si="2"/>
        <v>0</v>
      </c>
      <c r="G10" s="20"/>
      <c r="H10" s="20"/>
      <c r="I10" s="27" t="e">
        <f t="shared" si="0"/>
        <v>#DIV/0!</v>
      </c>
      <c r="J10" s="27" t="e">
        <f t="shared" si="1"/>
        <v>#DIV/0!</v>
      </c>
      <c r="K10" s="29" t="e">
        <f t="shared" si="3"/>
        <v>#DIV/0!</v>
      </c>
      <c r="L10" s="18" t="e">
        <f t="shared" si="4"/>
        <v>#DIV/0!</v>
      </c>
    </row>
    <row r="11" spans="1:16" x14ac:dyDescent="0.25">
      <c r="A11" s="16">
        <v>4</v>
      </c>
      <c r="B11" s="17"/>
      <c r="C11" s="18"/>
      <c r="D11" s="18"/>
      <c r="E11" s="18"/>
      <c r="F11" s="19">
        <f t="shared" si="2"/>
        <v>0</v>
      </c>
      <c r="G11" s="20"/>
      <c r="H11" s="20"/>
      <c r="I11" s="27" t="e">
        <f t="shared" si="0"/>
        <v>#DIV/0!</v>
      </c>
      <c r="J11" s="27" t="e">
        <f t="shared" si="1"/>
        <v>#DIV/0!</v>
      </c>
      <c r="K11" s="29" t="e">
        <f t="shared" si="3"/>
        <v>#DIV/0!</v>
      </c>
      <c r="L11" s="18" t="e">
        <f t="shared" si="4"/>
        <v>#DIV/0!</v>
      </c>
    </row>
    <row r="12" spans="1:16" x14ac:dyDescent="0.25">
      <c r="A12" s="16">
        <v>5</v>
      </c>
      <c r="B12" s="17"/>
      <c r="C12" s="18"/>
      <c r="D12" s="18"/>
      <c r="E12" s="18"/>
      <c r="F12" s="19">
        <f t="shared" si="2"/>
        <v>0</v>
      </c>
      <c r="G12" s="20"/>
      <c r="H12" s="20"/>
      <c r="I12" s="27" t="e">
        <f t="shared" si="0"/>
        <v>#DIV/0!</v>
      </c>
      <c r="J12" s="27" t="e">
        <f t="shared" si="1"/>
        <v>#DIV/0!</v>
      </c>
      <c r="K12" s="29" t="e">
        <f t="shared" si="3"/>
        <v>#DIV/0!</v>
      </c>
      <c r="L12" s="18" t="e">
        <f t="shared" si="4"/>
        <v>#DIV/0!</v>
      </c>
    </row>
    <row r="13" spans="1:16" x14ac:dyDescent="0.25">
      <c r="A13" s="16">
        <v>6</v>
      </c>
      <c r="B13" s="17"/>
      <c r="C13" s="18"/>
      <c r="D13" s="18"/>
      <c r="E13" s="18"/>
      <c r="F13" s="19">
        <f t="shared" si="2"/>
        <v>0</v>
      </c>
      <c r="G13" s="20"/>
      <c r="H13" s="20"/>
      <c r="I13" s="27" t="e">
        <f t="shared" si="0"/>
        <v>#DIV/0!</v>
      </c>
      <c r="J13" s="27" t="e">
        <f t="shared" si="1"/>
        <v>#DIV/0!</v>
      </c>
      <c r="K13" s="29" t="e">
        <f t="shared" si="3"/>
        <v>#DIV/0!</v>
      </c>
      <c r="L13" s="18" t="e">
        <f t="shared" si="4"/>
        <v>#DIV/0!</v>
      </c>
    </row>
    <row r="14" spans="1:16" x14ac:dyDescent="0.25">
      <c r="A14" s="16">
        <v>7</v>
      </c>
      <c r="B14" s="17"/>
      <c r="C14" s="18"/>
      <c r="D14" s="18"/>
      <c r="E14" s="18"/>
      <c r="F14" s="19">
        <f t="shared" si="2"/>
        <v>0</v>
      </c>
      <c r="G14" s="20"/>
      <c r="H14" s="20"/>
      <c r="I14" s="27" t="e">
        <f t="shared" si="0"/>
        <v>#DIV/0!</v>
      </c>
      <c r="J14" s="27" t="e">
        <f t="shared" si="1"/>
        <v>#DIV/0!</v>
      </c>
      <c r="K14" s="29" t="e">
        <f t="shared" si="3"/>
        <v>#DIV/0!</v>
      </c>
      <c r="L14" s="18" t="e">
        <f t="shared" si="4"/>
        <v>#DIV/0!</v>
      </c>
    </row>
    <row r="15" spans="1:16" ht="6" customHeight="1" x14ac:dyDescent="0.25">
      <c r="A15" s="32"/>
      <c r="B15" s="32"/>
      <c r="C15" s="32"/>
      <c r="D15" s="32"/>
      <c r="E15" s="32"/>
      <c r="F15" s="33"/>
      <c r="G15" s="32"/>
      <c r="H15" s="32"/>
      <c r="I15" s="34"/>
      <c r="J15" s="34"/>
      <c r="K15" s="35"/>
      <c r="L15" s="34"/>
    </row>
    <row r="16" spans="1:16" ht="33" customHeight="1" x14ac:dyDescent="0.25">
      <c r="A16" s="61" t="s">
        <v>33</v>
      </c>
      <c r="B16" s="62"/>
      <c r="C16" s="62"/>
      <c r="D16" s="62"/>
      <c r="E16" s="62"/>
      <c r="F16" s="62"/>
      <c r="G16" s="62"/>
      <c r="H16" s="62"/>
      <c r="I16" s="62"/>
      <c r="J16" s="21"/>
      <c r="K16" s="21"/>
      <c r="L16" s="23" t="e">
        <f>SUM(L8:L15)</f>
        <v>#DIV/0!</v>
      </c>
    </row>
    <row r="17" spans="1:12" x14ac:dyDescent="0.25">
      <c r="A17" s="1"/>
      <c r="C17" s="1"/>
      <c r="D17" s="1"/>
      <c r="E17" s="1"/>
      <c r="F17" s="1"/>
      <c r="G17" s="1"/>
      <c r="H17" s="1"/>
      <c r="I17" s="11"/>
      <c r="J17" s="1"/>
      <c r="K17" s="1"/>
      <c r="L17" s="1"/>
    </row>
  </sheetData>
  <mergeCells count="10">
    <mergeCell ref="I5:K5"/>
    <mergeCell ref="A16:I16"/>
    <mergeCell ref="A3:L3"/>
    <mergeCell ref="A1:L1"/>
    <mergeCell ref="A2:L2"/>
    <mergeCell ref="A5:A6"/>
    <mergeCell ref="B5:B6"/>
    <mergeCell ref="C5:F5"/>
    <mergeCell ref="G5:G6"/>
    <mergeCell ref="H5:H6"/>
  </mergeCells>
  <phoneticPr fontId="31" type="noConversion"/>
  <pageMargins left="0.39370078740157483" right="0.39370078740157483" top="0.59055118110236227" bottom="0.59055118110236227" header="0" footer="0"/>
  <pageSetup paperSize="9"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16"/>
  <sheetViews>
    <sheetView workbookViewId="0">
      <selection activeCell="D14" sqref="D14"/>
    </sheetView>
  </sheetViews>
  <sheetFormatPr defaultRowHeight="15" x14ac:dyDescent="0.25"/>
  <cols>
    <col min="1" max="1" width="36.140625" style="3" customWidth="1"/>
    <col min="2" max="2" width="49" style="2" customWidth="1"/>
    <col min="3" max="16384" width="9.140625" style="1"/>
  </cols>
  <sheetData>
    <row r="1" spans="1:2" ht="21.75" customHeight="1" x14ac:dyDescent="0.25">
      <c r="A1" s="55" t="s">
        <v>35</v>
      </c>
      <c r="B1" s="55"/>
    </row>
    <row r="2" spans="1:2" ht="54.75" customHeight="1" x14ac:dyDescent="0.25">
      <c r="A2" s="55"/>
      <c r="B2" s="55"/>
    </row>
    <row r="3" spans="1:2" ht="15.75" x14ac:dyDescent="0.25">
      <c r="A3" s="56" t="s">
        <v>0</v>
      </c>
      <c r="B3" s="56"/>
    </row>
    <row r="4" spans="1:2" ht="15.75" x14ac:dyDescent="0.25">
      <c r="A4" s="4"/>
      <c r="B4" s="4"/>
    </row>
    <row r="5" spans="1:2" ht="86.25" customHeight="1" x14ac:dyDescent="0.25">
      <c r="A5" s="5" t="s">
        <v>1</v>
      </c>
      <c r="B5" s="5"/>
    </row>
    <row r="6" spans="1:2" ht="181.5" customHeight="1" x14ac:dyDescent="0.25">
      <c r="A6" s="5" t="s">
        <v>2</v>
      </c>
      <c r="B6" s="5" t="s">
        <v>36</v>
      </c>
    </row>
    <row r="7" spans="1:2" ht="91.5" customHeight="1" x14ac:dyDescent="0.25">
      <c r="A7" s="5" t="s">
        <v>46</v>
      </c>
      <c r="B7" s="6" t="s">
        <v>20</v>
      </c>
    </row>
    <row r="8" spans="1:2" ht="29.25" customHeight="1" x14ac:dyDescent="0.25">
      <c r="A8" s="57" t="s">
        <v>3</v>
      </c>
      <c r="B8" s="58"/>
    </row>
    <row r="9" spans="1:2" ht="15.75" x14ac:dyDescent="0.25">
      <c r="A9" s="7"/>
      <c r="B9" s="7"/>
    </row>
    <row r="10" spans="1:2" ht="15.75" x14ac:dyDescent="0.25">
      <c r="A10" s="53" t="s">
        <v>4</v>
      </c>
      <c r="B10" s="53"/>
    </row>
    <row r="11" spans="1:2" ht="15.75" x14ac:dyDescent="0.25">
      <c r="A11" s="7"/>
      <c r="B11" s="7"/>
    </row>
    <row r="12" spans="1:2" ht="15.75" x14ac:dyDescent="0.25">
      <c r="A12" s="8" t="s">
        <v>8</v>
      </c>
      <c r="B12" s="8" t="s">
        <v>5</v>
      </c>
    </row>
    <row r="13" spans="1:2" ht="15.75" x14ac:dyDescent="0.25">
      <c r="A13" s="7"/>
      <c r="B13" s="7"/>
    </row>
    <row r="14" spans="1:2" ht="15.75" x14ac:dyDescent="0.25">
      <c r="A14" s="9" t="s">
        <v>6</v>
      </c>
      <c r="B14" s="7"/>
    </row>
    <row r="15" spans="1:2" ht="15.75" x14ac:dyDescent="0.25">
      <c r="A15" s="10"/>
      <c r="B15" s="7"/>
    </row>
    <row r="16" spans="1:2" ht="29.25" customHeight="1" x14ac:dyDescent="0.25">
      <c r="A16" s="54" t="s">
        <v>7</v>
      </c>
      <c r="B16" s="54"/>
    </row>
  </sheetData>
  <mergeCells count="6">
    <mergeCell ref="A10:B10"/>
    <mergeCell ref="A16:B16"/>
    <mergeCell ref="A1:B1"/>
    <mergeCell ref="A2:B2"/>
    <mergeCell ref="A3:B3"/>
    <mergeCell ref="A8:B8"/>
  </mergeCells>
  <phoneticPr fontId="31"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Q21"/>
  <sheetViews>
    <sheetView tabSelected="1" view="pageBreakPreview" topLeftCell="A7" zoomScale="120" zoomScaleNormal="75" zoomScaleSheetLayoutView="120" workbookViewId="0">
      <selection activeCell="M12" sqref="M12"/>
    </sheetView>
  </sheetViews>
  <sheetFormatPr defaultRowHeight="15" x14ac:dyDescent="0.25"/>
  <cols>
    <col min="1" max="1" width="3.5703125" customWidth="1"/>
    <col min="2" max="2" width="25.42578125" customWidth="1"/>
    <col min="3" max="4" width="9.85546875" customWidth="1"/>
    <col min="5" max="5" width="13.5703125" customWidth="1"/>
    <col min="6" max="6" width="13.28515625" customWidth="1"/>
    <col min="7" max="8" width="8.42578125" customWidth="1"/>
    <col min="9" max="9" width="11" customWidth="1"/>
    <col min="10" max="10" width="13.140625" customWidth="1"/>
    <col min="11" max="11" width="11.28515625" customWidth="1"/>
    <col min="12" max="12" width="12.140625" customWidth="1"/>
    <col min="13" max="13" width="9.42578125" customWidth="1"/>
    <col min="14" max="14" width="10.7109375" customWidth="1"/>
  </cols>
  <sheetData>
    <row r="1" spans="1:17" ht="18.75" customHeight="1" x14ac:dyDescent="0.25">
      <c r="A1" s="75" t="s">
        <v>28</v>
      </c>
      <c r="B1" s="75"/>
      <c r="C1" s="75"/>
      <c r="D1" s="75"/>
      <c r="E1" s="75"/>
      <c r="F1" s="75"/>
      <c r="G1" s="75"/>
      <c r="H1" s="75"/>
      <c r="I1" s="75"/>
      <c r="J1" s="75"/>
      <c r="K1" s="75"/>
      <c r="L1" s="75"/>
      <c r="M1" s="75"/>
      <c r="N1" s="75"/>
    </row>
    <row r="2" spans="1:17" ht="12.75" customHeight="1" x14ac:dyDescent="0.25">
      <c r="A2" s="76" t="s">
        <v>29</v>
      </c>
      <c r="B2" s="75"/>
      <c r="C2" s="75"/>
      <c r="D2" s="75"/>
      <c r="E2" s="75"/>
      <c r="F2" s="75"/>
      <c r="G2" s="75"/>
      <c r="H2" s="75"/>
      <c r="I2" s="75"/>
      <c r="J2" s="75"/>
      <c r="K2" s="75"/>
      <c r="L2" s="75"/>
      <c r="M2" s="75"/>
      <c r="N2" s="75"/>
    </row>
    <row r="3" spans="1:17" ht="30.75" customHeight="1" x14ac:dyDescent="0.25">
      <c r="A3" s="77" t="s">
        <v>114</v>
      </c>
      <c r="B3" s="77"/>
      <c r="C3" s="77"/>
      <c r="D3" s="77"/>
      <c r="E3" s="77"/>
      <c r="F3" s="77"/>
      <c r="G3" s="77"/>
      <c r="H3" s="77"/>
      <c r="I3" s="77"/>
      <c r="J3" s="77"/>
      <c r="K3" s="77"/>
      <c r="L3" s="77"/>
      <c r="M3" s="77"/>
      <c r="N3" s="77"/>
    </row>
    <row r="4" spans="1:17" ht="15.75" customHeight="1" x14ac:dyDescent="0.25">
      <c r="A4" s="77" t="s">
        <v>39</v>
      </c>
      <c r="B4" s="77"/>
      <c r="C4" s="77"/>
      <c r="D4" s="77"/>
      <c r="E4" s="77"/>
      <c r="F4" s="77"/>
      <c r="G4" s="77"/>
      <c r="H4" s="77"/>
      <c r="I4" s="77"/>
      <c r="J4" s="77"/>
      <c r="K4" s="77"/>
      <c r="L4" s="77"/>
      <c r="M4" s="77"/>
      <c r="N4" s="77"/>
    </row>
    <row r="5" spans="1:17" ht="76.5" customHeight="1" x14ac:dyDescent="0.25">
      <c r="A5" s="65" t="s">
        <v>9</v>
      </c>
      <c r="B5" s="67" t="s">
        <v>22</v>
      </c>
      <c r="C5" s="69" t="s">
        <v>53</v>
      </c>
      <c r="D5" s="70"/>
      <c r="E5" s="70"/>
      <c r="F5" s="71"/>
      <c r="G5" s="67" t="s">
        <v>23</v>
      </c>
      <c r="H5" s="67" t="s">
        <v>24</v>
      </c>
      <c r="I5" s="78" t="s">
        <v>21</v>
      </c>
      <c r="J5" s="78"/>
      <c r="K5" s="78"/>
      <c r="L5" s="12" t="s">
        <v>34</v>
      </c>
      <c r="M5" s="12" t="s">
        <v>49</v>
      </c>
      <c r="Q5" s="30"/>
    </row>
    <row r="6" spans="1:17" ht="153" x14ac:dyDescent="0.25">
      <c r="A6" s="66"/>
      <c r="B6" s="68"/>
      <c r="C6" s="38" t="s">
        <v>50</v>
      </c>
      <c r="D6" s="38" t="s">
        <v>51</v>
      </c>
      <c r="E6" s="38" t="s">
        <v>52</v>
      </c>
      <c r="F6" s="13"/>
      <c r="G6" s="73"/>
      <c r="H6" s="73"/>
      <c r="I6" s="25" t="s">
        <v>25</v>
      </c>
      <c r="J6" s="28" t="s">
        <v>10</v>
      </c>
      <c r="K6" s="28" t="s">
        <v>26</v>
      </c>
      <c r="L6" s="14"/>
      <c r="M6" s="31" t="s">
        <v>48</v>
      </c>
    </row>
    <row r="7" spans="1:17" ht="54.75" thickBot="1" x14ac:dyDescent="0.3">
      <c r="A7" s="15">
        <v>1</v>
      </c>
      <c r="B7" s="15">
        <v>2</v>
      </c>
      <c r="C7" s="15">
        <v>3</v>
      </c>
      <c r="D7" s="15">
        <v>4</v>
      </c>
      <c r="E7" s="15">
        <v>5</v>
      </c>
      <c r="F7" s="15" t="s">
        <v>30</v>
      </c>
      <c r="G7" s="15">
        <v>7</v>
      </c>
      <c r="H7" s="15" t="s">
        <v>54</v>
      </c>
      <c r="I7" s="26" t="s">
        <v>31</v>
      </c>
      <c r="J7" s="26">
        <v>10</v>
      </c>
      <c r="K7" s="26">
        <v>11</v>
      </c>
      <c r="L7" s="15" t="s">
        <v>32</v>
      </c>
      <c r="M7" s="15">
        <v>13</v>
      </c>
    </row>
    <row r="8" spans="1:17" ht="24.75" thickBot="1" x14ac:dyDescent="0.3">
      <c r="A8" s="15">
        <v>1</v>
      </c>
      <c r="B8" s="83" t="s">
        <v>117</v>
      </c>
      <c r="C8" s="18">
        <v>4</v>
      </c>
      <c r="D8" s="18">
        <v>5.8</v>
      </c>
      <c r="E8" s="18">
        <v>6.3</v>
      </c>
      <c r="F8" s="19">
        <f>C8+D8+E8</f>
        <v>16.100000000000001</v>
      </c>
      <c r="G8" s="20">
        <v>20</v>
      </c>
      <c r="H8" s="20">
        <v>3</v>
      </c>
      <c r="I8" s="27">
        <f>F8/H8</f>
        <v>5.37</v>
      </c>
      <c r="J8" s="50">
        <f>STDEV(C8:E8)</f>
        <v>1.21</v>
      </c>
      <c r="K8" s="51">
        <f>J8/I8</f>
        <v>0.2253</v>
      </c>
      <c r="L8" s="50">
        <f>I8*G8</f>
        <v>107.4</v>
      </c>
      <c r="M8" s="18">
        <f>G8/I8*H8</f>
        <v>11.17</v>
      </c>
    </row>
    <row r="9" spans="1:17" ht="24.75" thickBot="1" x14ac:dyDescent="0.3">
      <c r="A9" s="15">
        <v>2</v>
      </c>
      <c r="B9" s="84" t="s">
        <v>118</v>
      </c>
      <c r="C9" s="18">
        <v>45</v>
      </c>
      <c r="D9" s="18">
        <v>49.6</v>
      </c>
      <c r="E9" s="18">
        <v>52.5</v>
      </c>
      <c r="F9" s="19">
        <f>C9+D9+E9</f>
        <v>147.1</v>
      </c>
      <c r="G9" s="20">
        <v>20</v>
      </c>
      <c r="H9" s="20">
        <v>3</v>
      </c>
      <c r="I9" s="27">
        <f>F9/H9</f>
        <v>49.03</v>
      </c>
      <c r="J9" s="50">
        <f>STDEV(C9:E9)</f>
        <v>3.78</v>
      </c>
      <c r="K9" s="51">
        <f>J9/I9</f>
        <v>7.7100000000000002E-2</v>
      </c>
      <c r="L9" s="50">
        <f>I9*G9</f>
        <v>980.6</v>
      </c>
      <c r="M9" s="18">
        <f>G9/I9*H9</f>
        <v>1.22</v>
      </c>
    </row>
    <row r="10" spans="1:17" ht="22.5" customHeight="1" thickBot="1" x14ac:dyDescent="0.3">
      <c r="A10" s="15">
        <v>3</v>
      </c>
      <c r="B10" s="84" t="s">
        <v>119</v>
      </c>
      <c r="C10" s="18">
        <v>98</v>
      </c>
      <c r="D10" s="18">
        <v>100.3</v>
      </c>
      <c r="E10" s="18">
        <v>103.4</v>
      </c>
      <c r="F10" s="19">
        <f>C10+D10+E10</f>
        <v>301.7</v>
      </c>
      <c r="G10" s="20">
        <v>75</v>
      </c>
      <c r="H10" s="20">
        <v>3</v>
      </c>
      <c r="I10" s="27">
        <f>F10/H10</f>
        <v>100.57</v>
      </c>
      <c r="J10" s="50">
        <f>STDEV(C10:E10)</f>
        <v>2.71</v>
      </c>
      <c r="K10" s="51">
        <f>J10/I10</f>
        <v>2.69E-2</v>
      </c>
      <c r="L10" s="50">
        <f>I10*G10</f>
        <v>7542.75</v>
      </c>
      <c r="M10" s="18">
        <f>G10/I10*H10</f>
        <v>2.2400000000000002</v>
      </c>
    </row>
    <row r="11" spans="1:17" x14ac:dyDescent="0.25">
      <c r="A11" s="32"/>
      <c r="B11" s="32"/>
      <c r="C11" s="32"/>
      <c r="D11" s="32"/>
      <c r="E11" s="32"/>
      <c r="F11" s="33"/>
      <c r="G11" s="32"/>
      <c r="H11" s="32"/>
      <c r="I11" s="34"/>
      <c r="J11" s="34"/>
      <c r="K11" s="35"/>
      <c r="L11" s="34"/>
      <c r="M11" s="36"/>
    </row>
    <row r="12" spans="1:17" x14ac:dyDescent="0.25">
      <c r="A12" s="61" t="s">
        <v>33</v>
      </c>
      <c r="B12" s="62"/>
      <c r="C12" s="62"/>
      <c r="D12" s="62"/>
      <c r="E12" s="62"/>
      <c r="F12" s="62"/>
      <c r="G12" s="62"/>
      <c r="H12" s="62"/>
      <c r="I12" s="62"/>
      <c r="J12" s="21"/>
      <c r="K12" s="21"/>
      <c r="L12" s="50">
        <f>SUM(L8:L10)</f>
        <v>8630.75</v>
      </c>
      <c r="M12" s="23"/>
    </row>
    <row r="14" spans="1:17" x14ac:dyDescent="0.25">
      <c r="B14" s="74" t="s">
        <v>116</v>
      </c>
      <c r="C14" s="74"/>
      <c r="D14" s="74"/>
      <c r="I14" t="s">
        <v>115</v>
      </c>
      <c r="J14" s="52"/>
      <c r="K14" s="52"/>
    </row>
    <row r="20" ht="21" customHeight="1" x14ac:dyDescent="0.25"/>
    <row r="21" ht="33" customHeight="1" x14ac:dyDescent="0.25"/>
  </sheetData>
  <mergeCells count="12">
    <mergeCell ref="A1:N1"/>
    <mergeCell ref="A2:N2"/>
    <mergeCell ref="A3:N3"/>
    <mergeCell ref="A4:N4"/>
    <mergeCell ref="H5:H6"/>
    <mergeCell ref="I5:K5"/>
    <mergeCell ref="B14:D14"/>
    <mergeCell ref="A12:I12"/>
    <mergeCell ref="A5:A6"/>
    <mergeCell ref="B5:B6"/>
    <mergeCell ref="C5:F5"/>
    <mergeCell ref="G5:G6"/>
  </mergeCells>
  <phoneticPr fontId="31" type="noConversion"/>
  <pageMargins left="0.2" right="0.2" top="0.59055118110236227" bottom="0.59055118110236227" header="0" footer="0"/>
  <pageSetup paperSize="9" scale="8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16"/>
  <sheetViews>
    <sheetView topLeftCell="A5" zoomScale="130" zoomScaleNormal="130" workbookViewId="0">
      <selection activeCell="B5" sqref="B5"/>
    </sheetView>
  </sheetViews>
  <sheetFormatPr defaultRowHeight="15" x14ac:dyDescent="0.25"/>
  <cols>
    <col min="1" max="1" width="36.140625" style="3" customWidth="1"/>
    <col min="2" max="2" width="49" style="2" customWidth="1"/>
    <col min="3" max="16384" width="9.140625" style="1"/>
  </cols>
  <sheetData>
    <row r="1" spans="1:2" ht="21.75" customHeight="1" x14ac:dyDescent="0.25">
      <c r="A1" s="55" t="s">
        <v>35</v>
      </c>
      <c r="B1" s="55"/>
    </row>
    <row r="2" spans="1:2" ht="54.75" customHeight="1" x14ac:dyDescent="0.25">
      <c r="A2" s="55"/>
      <c r="B2" s="55"/>
    </row>
    <row r="3" spans="1:2" ht="15.75" x14ac:dyDescent="0.25">
      <c r="A3" s="56" t="s">
        <v>0</v>
      </c>
      <c r="B3" s="56"/>
    </row>
    <row r="4" spans="1:2" ht="15.75" x14ac:dyDescent="0.25">
      <c r="A4" s="4"/>
      <c r="B4" s="4"/>
    </row>
    <row r="5" spans="1:2" ht="86.25" customHeight="1" x14ac:dyDescent="0.25">
      <c r="A5" s="5" t="s">
        <v>1</v>
      </c>
      <c r="B5" s="5"/>
    </row>
    <row r="6" spans="1:2" ht="159.75" customHeight="1" x14ac:dyDescent="0.25">
      <c r="A6" s="5" t="s">
        <v>2</v>
      </c>
      <c r="B6" s="5" t="s">
        <v>38</v>
      </c>
    </row>
    <row r="7" spans="1:2" ht="91.5" customHeight="1" x14ac:dyDescent="0.25">
      <c r="A7" s="5" t="s">
        <v>46</v>
      </c>
      <c r="B7" s="6" t="s">
        <v>20</v>
      </c>
    </row>
    <row r="8" spans="1:2" ht="29.25" customHeight="1" x14ac:dyDescent="0.25">
      <c r="A8" s="57" t="s">
        <v>3</v>
      </c>
      <c r="B8" s="58"/>
    </row>
    <row r="9" spans="1:2" ht="15.75" x14ac:dyDescent="0.25">
      <c r="A9" s="7"/>
      <c r="B9" s="7"/>
    </row>
    <row r="10" spans="1:2" ht="15.75" x14ac:dyDescent="0.25">
      <c r="A10" s="53" t="s">
        <v>4</v>
      </c>
      <c r="B10" s="53"/>
    </row>
    <row r="11" spans="1:2" ht="15.75" x14ac:dyDescent="0.25">
      <c r="A11" s="7"/>
      <c r="B11" s="7"/>
    </row>
    <row r="12" spans="1:2" ht="15.75" x14ac:dyDescent="0.25">
      <c r="A12" s="8" t="s">
        <v>8</v>
      </c>
      <c r="B12" s="8" t="s">
        <v>5</v>
      </c>
    </row>
    <row r="13" spans="1:2" ht="15.75" x14ac:dyDescent="0.25">
      <c r="A13" s="7"/>
      <c r="B13" s="7"/>
    </row>
    <row r="14" spans="1:2" ht="15.75" x14ac:dyDescent="0.25">
      <c r="A14" s="9" t="s">
        <v>6</v>
      </c>
      <c r="B14" s="7"/>
    </row>
    <row r="15" spans="1:2" ht="15.75" x14ac:dyDescent="0.25">
      <c r="A15" s="10"/>
      <c r="B15" s="7"/>
    </row>
    <row r="16" spans="1:2" ht="29.25" customHeight="1" x14ac:dyDescent="0.25">
      <c r="A16" s="54" t="s">
        <v>7</v>
      </c>
      <c r="B16" s="54"/>
    </row>
  </sheetData>
  <mergeCells count="6">
    <mergeCell ref="A10:B10"/>
    <mergeCell ref="A16:B16"/>
    <mergeCell ref="A1:B1"/>
    <mergeCell ref="A2:B2"/>
    <mergeCell ref="A3:B3"/>
    <mergeCell ref="A8:B8"/>
  </mergeCells>
  <phoneticPr fontId="31" type="noConversion"/>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P19"/>
  <sheetViews>
    <sheetView topLeftCell="A7" workbookViewId="0">
      <selection activeCell="L16" sqref="A12:L16"/>
    </sheetView>
  </sheetViews>
  <sheetFormatPr defaultRowHeight="15" x14ac:dyDescent="0.25"/>
  <cols>
    <col min="1" max="1" width="3.5703125" customWidth="1"/>
    <col min="2" max="2" width="17.42578125" customWidth="1"/>
    <col min="3" max="3" width="11.7109375" customWidth="1"/>
    <col min="4" max="4" width="12.140625" customWidth="1"/>
    <col min="5" max="5" width="11.5703125" customWidth="1"/>
    <col min="6" max="6" width="10.140625" customWidth="1"/>
    <col min="7" max="7" width="8.42578125" customWidth="1"/>
    <col min="8" max="8" width="10" customWidth="1"/>
    <col min="9" max="9" width="11" customWidth="1"/>
    <col min="10" max="10" width="13.140625" customWidth="1"/>
    <col min="11" max="11" width="11.28515625" customWidth="1"/>
    <col min="12" max="12" width="15.7109375" customWidth="1"/>
  </cols>
  <sheetData>
    <row r="1" spans="1:16" ht="24" customHeight="1" x14ac:dyDescent="0.25">
      <c r="A1" s="60" t="s">
        <v>28</v>
      </c>
      <c r="B1" s="60"/>
      <c r="C1" s="60"/>
      <c r="D1" s="60"/>
      <c r="E1" s="60"/>
      <c r="F1" s="60"/>
      <c r="G1" s="60"/>
      <c r="H1" s="60"/>
      <c r="I1" s="60"/>
      <c r="J1" s="60"/>
      <c r="K1" s="60"/>
      <c r="L1" s="60"/>
    </row>
    <row r="2" spans="1:16" ht="14.25" customHeight="1" x14ac:dyDescent="0.25">
      <c r="A2" s="59" t="s">
        <v>40</v>
      </c>
      <c r="B2" s="60"/>
      <c r="C2" s="60"/>
      <c r="D2" s="60"/>
      <c r="E2" s="60"/>
      <c r="F2" s="60"/>
      <c r="G2" s="60"/>
      <c r="H2" s="60"/>
      <c r="I2" s="60"/>
      <c r="J2" s="60"/>
      <c r="K2" s="60"/>
      <c r="L2" s="60"/>
    </row>
    <row r="3" spans="1:16" x14ac:dyDescent="0.25">
      <c r="A3" s="60"/>
      <c r="B3" s="60"/>
      <c r="C3" s="60"/>
      <c r="D3" s="60"/>
      <c r="E3" s="60"/>
      <c r="F3" s="60"/>
      <c r="G3" s="60"/>
      <c r="H3" s="60"/>
      <c r="I3" s="60"/>
      <c r="J3" s="60"/>
      <c r="K3" s="60"/>
      <c r="L3" s="60"/>
    </row>
    <row r="4" spans="1:16" ht="49.5" customHeight="1" x14ac:dyDescent="0.25">
      <c r="A4" s="64" t="s">
        <v>45</v>
      </c>
      <c r="B4" s="64"/>
      <c r="C4" s="64"/>
      <c r="D4" s="64"/>
      <c r="E4" s="64"/>
      <c r="F4" s="64"/>
      <c r="G4" s="64"/>
      <c r="H4" s="64"/>
      <c r="I4" s="64"/>
      <c r="J4" s="64"/>
      <c r="K4" s="64"/>
      <c r="L4" s="64"/>
    </row>
    <row r="5" spans="1:16" ht="21" customHeight="1" x14ac:dyDescent="0.25">
      <c r="A5" s="64" t="s">
        <v>43</v>
      </c>
      <c r="B5" s="64"/>
      <c r="C5" s="64"/>
      <c r="D5" s="64"/>
      <c r="E5" s="64"/>
      <c r="F5" s="64"/>
      <c r="G5" s="64"/>
      <c r="H5" s="64"/>
      <c r="I5" s="64"/>
      <c r="J5" s="64"/>
      <c r="K5" s="64"/>
      <c r="L5" s="64"/>
    </row>
    <row r="6" spans="1:16" x14ac:dyDescent="0.25">
      <c r="A6" s="1"/>
      <c r="B6" s="1"/>
      <c r="C6" s="1"/>
      <c r="D6" s="1"/>
      <c r="E6" s="1"/>
      <c r="F6" s="1"/>
      <c r="G6" s="1"/>
      <c r="H6" s="1"/>
      <c r="I6" s="11"/>
      <c r="J6" s="1"/>
      <c r="K6" s="1"/>
      <c r="L6" s="1"/>
    </row>
    <row r="7" spans="1:16" ht="75" customHeight="1" x14ac:dyDescent="0.25">
      <c r="A7" s="65" t="s">
        <v>9</v>
      </c>
      <c r="B7" s="67" t="s">
        <v>22</v>
      </c>
      <c r="C7" s="69" t="s">
        <v>53</v>
      </c>
      <c r="D7" s="70"/>
      <c r="E7" s="70"/>
      <c r="F7" s="71"/>
      <c r="G7" s="67" t="s">
        <v>23</v>
      </c>
      <c r="H7" s="67" t="s">
        <v>24</v>
      </c>
      <c r="I7" s="63" t="s">
        <v>21</v>
      </c>
      <c r="J7" s="63"/>
      <c r="K7" s="63"/>
      <c r="L7" s="12" t="s">
        <v>34</v>
      </c>
      <c r="P7" s="30"/>
    </row>
    <row r="8" spans="1:16" ht="89.25" x14ac:dyDescent="0.25">
      <c r="A8" s="66"/>
      <c r="B8" s="68"/>
      <c r="C8" s="38" t="s">
        <v>50</v>
      </c>
      <c r="D8" s="38" t="s">
        <v>51</v>
      </c>
      <c r="E8" s="38" t="s">
        <v>52</v>
      </c>
      <c r="F8" s="13"/>
      <c r="G8" s="73"/>
      <c r="H8" s="73"/>
      <c r="I8" s="25" t="s">
        <v>25</v>
      </c>
      <c r="J8" s="28" t="s">
        <v>10</v>
      </c>
      <c r="K8" s="28" t="s">
        <v>26</v>
      </c>
      <c r="L8" s="14"/>
    </row>
    <row r="9" spans="1:16" ht="40.5" x14ac:dyDescent="0.25">
      <c r="A9" s="15">
        <v>1</v>
      </c>
      <c r="B9" s="15">
        <v>2</v>
      </c>
      <c r="C9" s="15">
        <v>3</v>
      </c>
      <c r="D9" s="15">
        <v>4</v>
      </c>
      <c r="E9" s="15">
        <v>5</v>
      </c>
      <c r="F9" s="15" t="s">
        <v>30</v>
      </c>
      <c r="G9" s="15">
        <v>7</v>
      </c>
      <c r="H9" s="15" t="s">
        <v>54</v>
      </c>
      <c r="I9" s="26" t="s">
        <v>31</v>
      </c>
      <c r="J9" s="26">
        <v>10</v>
      </c>
      <c r="K9" s="26">
        <v>11</v>
      </c>
      <c r="L9" s="15" t="s">
        <v>32</v>
      </c>
    </row>
    <row r="10" spans="1:16" x14ac:dyDescent="0.25">
      <c r="A10" s="16">
        <v>1</v>
      </c>
      <c r="B10" s="17" t="s">
        <v>63</v>
      </c>
      <c r="C10" s="18">
        <v>10</v>
      </c>
      <c r="D10" s="18">
        <v>12</v>
      </c>
      <c r="E10" s="18">
        <v>20</v>
      </c>
      <c r="F10" s="19">
        <f>C10+D10+E10</f>
        <v>42</v>
      </c>
      <c r="G10" s="20">
        <v>100</v>
      </c>
      <c r="H10" s="20">
        <v>3</v>
      </c>
      <c r="I10" s="27">
        <f t="shared" ref="I10:I16" si="0">AVERAGE(C10:E10)</f>
        <v>14</v>
      </c>
      <c r="J10" s="27">
        <f t="shared" ref="J10:J16" si="1">STDEV(C10:E10)</f>
        <v>5.29</v>
      </c>
      <c r="K10" s="29">
        <f>J10/I10</f>
        <v>0.37790000000000001</v>
      </c>
      <c r="L10" s="18">
        <f>F10/H10*G10</f>
        <v>1400</v>
      </c>
    </row>
    <row r="11" spans="1:16" x14ac:dyDescent="0.25">
      <c r="A11" s="16">
        <v>2</v>
      </c>
      <c r="B11" s="17" t="s">
        <v>64</v>
      </c>
      <c r="C11" s="18">
        <v>23</v>
      </c>
      <c r="D11" s="18">
        <v>30</v>
      </c>
      <c r="E11" s="18">
        <v>18</v>
      </c>
      <c r="F11" s="19">
        <f t="shared" ref="F11:F16" si="2">C11+D11+E11</f>
        <v>71</v>
      </c>
      <c r="G11" s="20">
        <v>100</v>
      </c>
      <c r="H11" s="20">
        <v>3</v>
      </c>
      <c r="I11" s="27">
        <f t="shared" si="0"/>
        <v>23.67</v>
      </c>
      <c r="J11" s="27">
        <f t="shared" si="1"/>
        <v>6.03</v>
      </c>
      <c r="K11" s="29">
        <f t="shared" ref="K11:K16" si="3">J11/I11</f>
        <v>0.25480000000000003</v>
      </c>
      <c r="L11" s="18">
        <f t="shared" ref="L11:L16" si="4">F11/H11*G11</f>
        <v>2366.67</v>
      </c>
    </row>
    <row r="12" spans="1:16" x14ac:dyDescent="0.25">
      <c r="A12" s="16">
        <v>3</v>
      </c>
      <c r="B12" s="17"/>
      <c r="C12" s="18"/>
      <c r="D12" s="18"/>
      <c r="E12" s="18"/>
      <c r="F12" s="19">
        <f t="shared" si="2"/>
        <v>0</v>
      </c>
      <c r="G12" s="20"/>
      <c r="H12" s="20"/>
      <c r="I12" s="27" t="e">
        <f t="shared" si="0"/>
        <v>#DIV/0!</v>
      </c>
      <c r="J12" s="27" t="e">
        <f t="shared" si="1"/>
        <v>#DIV/0!</v>
      </c>
      <c r="K12" s="29" t="e">
        <f t="shared" si="3"/>
        <v>#DIV/0!</v>
      </c>
      <c r="L12" s="18" t="e">
        <f t="shared" si="4"/>
        <v>#DIV/0!</v>
      </c>
    </row>
    <row r="13" spans="1:16" x14ac:dyDescent="0.25">
      <c r="A13" s="16">
        <v>4</v>
      </c>
      <c r="B13" s="17"/>
      <c r="C13" s="18"/>
      <c r="D13" s="18"/>
      <c r="E13" s="18"/>
      <c r="F13" s="19">
        <f t="shared" si="2"/>
        <v>0</v>
      </c>
      <c r="G13" s="20"/>
      <c r="H13" s="20"/>
      <c r="I13" s="27" t="e">
        <f t="shared" si="0"/>
        <v>#DIV/0!</v>
      </c>
      <c r="J13" s="27" t="e">
        <f t="shared" si="1"/>
        <v>#DIV/0!</v>
      </c>
      <c r="K13" s="29" t="e">
        <f t="shared" si="3"/>
        <v>#DIV/0!</v>
      </c>
      <c r="L13" s="18" t="e">
        <f t="shared" si="4"/>
        <v>#DIV/0!</v>
      </c>
    </row>
    <row r="14" spans="1:16" x14ac:dyDescent="0.25">
      <c r="A14" s="16">
        <v>5</v>
      </c>
      <c r="B14" s="17"/>
      <c r="C14" s="18"/>
      <c r="D14" s="18"/>
      <c r="E14" s="18"/>
      <c r="F14" s="19">
        <f t="shared" si="2"/>
        <v>0</v>
      </c>
      <c r="G14" s="20"/>
      <c r="H14" s="20"/>
      <c r="I14" s="27" t="e">
        <f t="shared" si="0"/>
        <v>#DIV/0!</v>
      </c>
      <c r="J14" s="27" t="e">
        <f t="shared" si="1"/>
        <v>#DIV/0!</v>
      </c>
      <c r="K14" s="29" t="e">
        <f t="shared" si="3"/>
        <v>#DIV/0!</v>
      </c>
      <c r="L14" s="18" t="e">
        <f t="shared" si="4"/>
        <v>#DIV/0!</v>
      </c>
    </row>
    <row r="15" spans="1:16" x14ac:dyDescent="0.25">
      <c r="A15" s="16">
        <v>6</v>
      </c>
      <c r="B15" s="17"/>
      <c r="C15" s="18"/>
      <c r="D15" s="18"/>
      <c r="E15" s="18"/>
      <c r="F15" s="19">
        <f t="shared" si="2"/>
        <v>0</v>
      </c>
      <c r="G15" s="20"/>
      <c r="H15" s="20"/>
      <c r="I15" s="27" t="e">
        <f t="shared" si="0"/>
        <v>#DIV/0!</v>
      </c>
      <c r="J15" s="27" t="e">
        <f t="shared" si="1"/>
        <v>#DIV/0!</v>
      </c>
      <c r="K15" s="29" t="e">
        <f t="shared" si="3"/>
        <v>#DIV/0!</v>
      </c>
      <c r="L15" s="18" t="e">
        <f t="shared" si="4"/>
        <v>#DIV/0!</v>
      </c>
    </row>
    <row r="16" spans="1:16" x14ac:dyDescent="0.25">
      <c r="A16" s="16">
        <v>7</v>
      </c>
      <c r="B16" s="17"/>
      <c r="C16" s="18"/>
      <c r="D16" s="18"/>
      <c r="E16" s="18"/>
      <c r="F16" s="19">
        <f t="shared" si="2"/>
        <v>0</v>
      </c>
      <c r="G16" s="20"/>
      <c r="H16" s="20"/>
      <c r="I16" s="27" t="e">
        <f t="shared" si="0"/>
        <v>#DIV/0!</v>
      </c>
      <c r="J16" s="27" t="e">
        <f t="shared" si="1"/>
        <v>#DIV/0!</v>
      </c>
      <c r="K16" s="29" t="e">
        <f t="shared" si="3"/>
        <v>#DIV/0!</v>
      </c>
      <c r="L16" s="18" t="e">
        <f t="shared" si="4"/>
        <v>#DIV/0!</v>
      </c>
    </row>
    <row r="17" spans="1:12" ht="6" customHeight="1" x14ac:dyDescent="0.25">
      <c r="A17" s="32"/>
      <c r="B17" s="32"/>
      <c r="C17" s="32"/>
      <c r="D17" s="32"/>
      <c r="E17" s="32"/>
      <c r="F17" s="33"/>
      <c r="G17" s="32"/>
      <c r="H17" s="32"/>
      <c r="I17" s="34"/>
      <c r="J17" s="34"/>
      <c r="K17" s="35"/>
      <c r="L17" s="34"/>
    </row>
    <row r="18" spans="1:12" ht="33" customHeight="1" x14ac:dyDescent="0.25">
      <c r="A18" s="61" t="s">
        <v>33</v>
      </c>
      <c r="B18" s="62"/>
      <c r="C18" s="62"/>
      <c r="D18" s="62"/>
      <c r="E18" s="62"/>
      <c r="F18" s="62"/>
      <c r="G18" s="62"/>
      <c r="H18" s="62"/>
      <c r="I18" s="62"/>
      <c r="J18" s="21"/>
      <c r="K18" s="21"/>
      <c r="L18" s="23" t="e">
        <f>SUM(L10:L17)</f>
        <v>#DIV/0!</v>
      </c>
    </row>
    <row r="19" spans="1:12" x14ac:dyDescent="0.25">
      <c r="A19" s="1"/>
      <c r="C19" s="1"/>
      <c r="D19" s="1"/>
      <c r="E19" s="1"/>
      <c r="F19" s="1"/>
      <c r="G19" s="1"/>
      <c r="H19" s="1"/>
      <c r="I19" s="11"/>
      <c r="J19" s="1"/>
      <c r="K19" s="1"/>
      <c r="L19" s="1"/>
    </row>
  </sheetData>
  <mergeCells count="12">
    <mergeCell ref="A18:I18"/>
    <mergeCell ref="A1:L1"/>
    <mergeCell ref="A2:L2"/>
    <mergeCell ref="A3:L3"/>
    <mergeCell ref="A4:L4"/>
    <mergeCell ref="A5:L5"/>
    <mergeCell ref="A7:A8"/>
    <mergeCell ref="B7:B8"/>
    <mergeCell ref="C7:F7"/>
    <mergeCell ref="G7:G8"/>
    <mergeCell ref="H7:H8"/>
    <mergeCell ref="I7:K7"/>
  </mergeCells>
  <phoneticPr fontId="31" type="noConversion"/>
  <pageMargins left="0.39370078740157483" right="0.39370078740157483" top="0.59055118110236227" bottom="0.59055118110236227" header="0" footer="0"/>
  <pageSetup paperSize="9"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14"/>
  <sheetViews>
    <sheetView workbookViewId="0">
      <selection activeCell="G12" sqref="G12"/>
    </sheetView>
  </sheetViews>
  <sheetFormatPr defaultRowHeight="15" x14ac:dyDescent="0.25"/>
  <cols>
    <col min="1" max="1" width="32.140625" customWidth="1"/>
    <col min="2" max="2" width="54.42578125" customWidth="1"/>
  </cols>
  <sheetData>
    <row r="1" spans="1:2" ht="15.75" x14ac:dyDescent="0.25">
      <c r="A1" s="7"/>
      <c r="B1" s="9" t="s">
        <v>11</v>
      </c>
    </row>
    <row r="2" spans="1:2" ht="32.25" customHeight="1" x14ac:dyDescent="0.25">
      <c r="A2" s="55" t="s">
        <v>12</v>
      </c>
      <c r="B2" s="55"/>
    </row>
    <row r="3" spans="1:2" ht="33.75" customHeight="1" x14ac:dyDescent="0.25">
      <c r="A3" s="55"/>
      <c r="B3" s="55"/>
    </row>
    <row r="4" spans="1:2" ht="15.75" x14ac:dyDescent="0.25">
      <c r="A4" s="79" t="s">
        <v>0</v>
      </c>
      <c r="B4" s="79"/>
    </row>
    <row r="5" spans="1:2" ht="15.75" x14ac:dyDescent="0.25">
      <c r="A5" s="80" t="s">
        <v>1</v>
      </c>
      <c r="B5" s="24" t="s">
        <v>13</v>
      </c>
    </row>
    <row r="6" spans="1:2" ht="54.75" customHeight="1" x14ac:dyDescent="0.25">
      <c r="A6" s="81"/>
      <c r="B6" s="24" t="s">
        <v>14</v>
      </c>
    </row>
    <row r="7" spans="1:2" ht="42" customHeight="1" x14ac:dyDescent="0.25">
      <c r="A7" s="81"/>
      <c r="B7" s="24" t="s">
        <v>15</v>
      </c>
    </row>
    <row r="8" spans="1:2" ht="38.25" customHeight="1" x14ac:dyDescent="0.25">
      <c r="A8" s="82"/>
      <c r="B8" s="24" t="s">
        <v>16</v>
      </c>
    </row>
    <row r="9" spans="1:2" ht="111" customHeight="1" x14ac:dyDescent="0.25">
      <c r="A9" s="5" t="s">
        <v>17</v>
      </c>
      <c r="B9" s="5" t="s">
        <v>18</v>
      </c>
    </row>
    <row r="10" spans="1:2" ht="15.75" x14ac:dyDescent="0.25">
      <c r="A10" s="5" t="s">
        <v>19</v>
      </c>
      <c r="B10" s="5"/>
    </row>
    <row r="11" spans="1:2" ht="98.25" customHeight="1" x14ac:dyDescent="0.25">
      <c r="A11" s="5" t="s">
        <v>47</v>
      </c>
      <c r="B11" s="6" t="s">
        <v>20</v>
      </c>
    </row>
    <row r="12" spans="1:2" ht="15.75" x14ac:dyDescent="0.25">
      <c r="A12" s="7"/>
      <c r="B12" s="7"/>
    </row>
    <row r="13" spans="1:2" ht="15.75" x14ac:dyDescent="0.25">
      <c r="A13" s="10"/>
      <c r="B13" s="7"/>
    </row>
    <row r="14" spans="1:2" ht="15.75" x14ac:dyDescent="0.25">
      <c r="A14" s="54" t="s">
        <v>7</v>
      </c>
      <c r="B14" s="54"/>
    </row>
  </sheetData>
  <mergeCells count="5">
    <mergeCell ref="A14:B14"/>
    <mergeCell ref="A2:B2"/>
    <mergeCell ref="A3:B3"/>
    <mergeCell ref="A4:B4"/>
    <mergeCell ref="A5:A8"/>
  </mergeCells>
  <phoneticPr fontId="3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1</vt:i4>
      </vt:variant>
    </vt:vector>
  </HeadingPairs>
  <TitlesOfParts>
    <vt:vector size="11" baseType="lpstr">
      <vt:lpstr>НМЦК-п.3.7.1</vt:lpstr>
      <vt:lpstr>ТБО 2015</vt:lpstr>
      <vt:lpstr>НМЦК-п.3.7.2</vt:lpstr>
      <vt:lpstr>Прилож.1 п.3.7.2</vt:lpstr>
      <vt:lpstr>НМЦК-п.3.7.3</vt:lpstr>
      <vt:lpstr>Прилож.1 п.3.7.3</vt:lpstr>
      <vt:lpstr>НМЦК-п.3.7.4</vt:lpstr>
      <vt:lpstr>Прилож.1 п.3.7.4</vt:lpstr>
      <vt:lpstr>НМЦ-ремонт</vt:lpstr>
      <vt:lpstr>Compatibility Report</vt:lpstr>
      <vt:lpstr>'Прилож.1 п.3.7.3'!Область_печати</vt:lpstr>
    </vt:vector>
  </TitlesOfParts>
  <Company>organization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iluhina</dc:creator>
  <cp:lastModifiedBy>1</cp:lastModifiedBy>
  <cp:lastPrinted>2025-11-14T07:20:46Z</cp:lastPrinted>
  <dcterms:created xsi:type="dcterms:W3CDTF">2011-08-15T06:57:36Z</dcterms:created>
  <dcterms:modified xsi:type="dcterms:W3CDTF">2026-07-17T09:35:10Z</dcterms:modified>
</cp:coreProperties>
</file>