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976DDF0-B3D2-4FA8-A835-C6F862A1D5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токол " sheetId="1" r:id="rId1"/>
    <sheet name="сумма в ПЗ" sheetId="2" r:id="rId2"/>
    <sheet name="ограничения и др" sheetId="3" r:id="rId3"/>
    <sheet name="Лист1" sheetId="4" r:id="rId4"/>
  </sheets>
  <calcPr calcId="191029"/>
</workbook>
</file>

<file path=xl/calcChain.xml><?xml version="1.0" encoding="utf-8"?>
<calcChain xmlns="http://schemas.openxmlformats.org/spreadsheetml/2006/main">
  <c r="K43" i="1" l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  <c r="J11" i="1"/>
  <c r="K11" i="1" s="1"/>
  <c r="B9" i="1" l="1"/>
  <c r="C9" i="1" s="1"/>
  <c r="J9" i="1"/>
  <c r="K9" i="1" s="1"/>
  <c r="L9" i="1" s="1"/>
  <c r="D9" i="1" l="1"/>
  <c r="E9" i="1" l="1"/>
</calcChain>
</file>

<file path=xl/sharedStrings.xml><?xml version="1.0" encoding="utf-8"?>
<sst xmlns="http://schemas.openxmlformats.org/spreadsheetml/2006/main" count="121" uniqueCount="69">
  <si>
    <t xml:space="preserve">Протокол </t>
  </si>
  <si>
    <t>№ п/п</t>
  </si>
  <si>
    <t>Ед. изм.</t>
  </si>
  <si>
    <t>Кол-во</t>
  </si>
  <si>
    <t>Сведения о данных использованных для расчета начальной (максимальной) цены договора и расчет начальной (максимальной) цены контракта:</t>
  </si>
  <si>
    <t>Наименование товара, работы, услуги (в том числе основные характеристики объекта закупки)</t>
  </si>
  <si>
    <t>Цена, руб. за единицу товара, работы, услуги (руб.)</t>
  </si>
  <si>
    <t>Количество предложений поставщиков</t>
  </si>
  <si>
    <t>ИТОГО начальная (максимальная) цена контракта (цена лота), руб.</t>
  </si>
  <si>
    <t>Начальная (максимальная) цена контракта по позиции, руб.</t>
  </si>
  <si>
    <t xml:space="preserve">КОСГУ </t>
  </si>
  <si>
    <t>код ОКПД2/ КТРУ</t>
  </si>
  <si>
    <t>Минимальное  значение цены единицы, руб.</t>
  </si>
  <si>
    <t xml:space="preserve">Запасные части и материалы используемые при ремонте </t>
  </si>
  <si>
    <t>33.12.19.000</t>
  </si>
  <si>
    <t xml:space="preserve">Выполнение работ по ремонту технологического, холодильного оборудования </t>
  </si>
  <si>
    <t xml:space="preserve">Кран сливной </t>
  </si>
  <si>
    <t xml:space="preserve">обоснования  начальной (максимальной) цены контракта </t>
  </si>
  <si>
    <t>Ком. Предложение от вх. 523 от 01.07.2026</t>
  </si>
  <si>
    <t>Ком. Предложение от   вх. 525 от 01.07.2026</t>
  </si>
  <si>
    <t>Ком. Предложение от вх. 524 от 01.07.2026</t>
  </si>
  <si>
    <t>г. Анапа                                                                                                                                                     «28» ___09___ 2026 г.</t>
  </si>
  <si>
    <t>1.1.</t>
  </si>
  <si>
    <t xml:space="preserve">Ремонт электроплиты. Замена пакетного переключателя режимов нагрева; </t>
  </si>
  <si>
    <t>шт.</t>
  </si>
  <si>
    <t>1.2.</t>
  </si>
  <si>
    <t>Ремонт электроплиты. Замена конфорки;</t>
  </si>
  <si>
    <t>2.1.</t>
  </si>
  <si>
    <t>Ремонт котла пищеварочного КПЭ. Замена сливного крана</t>
  </si>
  <si>
    <t>2.2.</t>
  </si>
  <si>
    <t xml:space="preserve">Ремонт котла пищеварочного КПЭ. Демонтаж, монтаж магнитного пускателя </t>
  </si>
  <si>
    <t>2.3.</t>
  </si>
  <si>
    <t>Ремонт котла пищеварочного КПЭ. Замена сигнальных лампочек</t>
  </si>
  <si>
    <t>3.1.</t>
  </si>
  <si>
    <t>3.2.</t>
  </si>
  <si>
    <t>3.3.</t>
  </si>
  <si>
    <t>4.1.</t>
  </si>
  <si>
    <t>Ремонт котла пищеварочного КПЭ. Замена переключателя режимов</t>
  </si>
  <si>
    <t>4.2.</t>
  </si>
  <si>
    <t>Ремонт котла пищеварочного КПЭ. Демонтаж, монтаж электронного блока управления</t>
  </si>
  <si>
    <t>4.3.</t>
  </si>
  <si>
    <t>5.1.</t>
  </si>
  <si>
    <t>Ремонт холодильного шкафа суточный. Устранение утечки,
Вакуумирование системы агрегата, заправка фреоном.</t>
  </si>
  <si>
    <t>5.2.</t>
  </si>
  <si>
    <t xml:space="preserve">Ремонт холодильного шкафа суточный. Демонтаж, монтаж контроллера, настройка контроллера </t>
  </si>
  <si>
    <t>6.1.</t>
  </si>
  <si>
    <t xml:space="preserve">Ремонт компрессорно-конденсаторный агрегат (холодильное оборудование «Мясо». Замена  обдувочного микродвигателя испарителя </t>
  </si>
  <si>
    <t>6.2.</t>
  </si>
  <si>
    <t>Ремонт компрессорно-конденсаторный агрегат (холодильное оборудование «Мясо». Замена обдувочного микродвигателя конденсатора воздушного охлаждения</t>
  </si>
  <si>
    <t>6.3.</t>
  </si>
  <si>
    <t>Ремонт компрессорно-конденсаторный агрегат (холодильное оборудование «Мясо». Устранение утечки, вакуумирование системы агрегата, заправка фреоном</t>
  </si>
  <si>
    <t xml:space="preserve">7.1. </t>
  </si>
  <si>
    <t xml:space="preserve">Ремонт овощерезательной машины МПО. Замена сбрасывателя   </t>
  </si>
  <si>
    <t>8.1.</t>
  </si>
  <si>
    <t xml:space="preserve">Ремонт холодильного шкафа. Демонтаж монтаж контроллера, настройка контроллера </t>
  </si>
  <si>
    <t xml:space="preserve">шт. </t>
  </si>
  <si>
    <t>9.1.</t>
  </si>
  <si>
    <t xml:space="preserve">Ремонт холодильного шкафа. Устранение утечки, вакумирование системы агрегата, заправка фреоном </t>
  </si>
  <si>
    <t>Переключатель ППКП</t>
  </si>
  <si>
    <t>Конфорка КЭ013</t>
  </si>
  <si>
    <t>Магнитный пускатель</t>
  </si>
  <si>
    <t>Блок управления КПЭ</t>
  </si>
  <si>
    <t xml:space="preserve">Лампа сигнальная </t>
  </si>
  <si>
    <t xml:space="preserve">Сбрасыватель МПО </t>
  </si>
  <si>
    <t xml:space="preserve">Переключатель режимов Абат 4-х позиционный </t>
  </si>
  <si>
    <t xml:space="preserve">Контроллер управления </t>
  </si>
  <si>
    <t>Микродвигатель 15/25</t>
  </si>
  <si>
    <t>Микродвигатель 18/2530</t>
  </si>
  <si>
    <t xml:space="preserve">Предмет контракта: Выполнение работ по ремонту технологического холодильного оборудования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</si>
</sst>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ahoma"/>
      <family val="2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5" fillId="0" borderId="0" xfId="0" applyFont="1"/>
    <xf numFmtId="0" fontId="16" fillId="0" borderId="0" xfId="0" applyFont="1"/>
    <xf numFmtId="164" fontId="4" fillId="0" borderId="2" xfId="1" applyFont="1" applyBorder="1" applyAlignment="1">
      <alignment vertical="top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9" fillId="0" borderId="0" xfId="0" applyFont="1"/>
    <xf numFmtId="0" fontId="13" fillId="0" borderId="0" xfId="0" applyFont="1"/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2" fontId="3" fillId="2" borderId="3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0" xfId="0" applyFont="1"/>
    <xf numFmtId="0" fontId="14" fillId="0" borderId="0" xfId="0" applyFont="1"/>
    <xf numFmtId="0" fontId="0" fillId="0" borderId="0" xfId="0"/>
    <xf numFmtId="0" fontId="12" fillId="0" borderId="0" xfId="0" applyFont="1"/>
    <xf numFmtId="0" fontId="0" fillId="0" borderId="0" xfId="0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6337</xdr:colOff>
      <xdr:row>45</xdr:row>
      <xdr:rowOff>67236</xdr:rowOff>
    </xdr:from>
    <xdr:ext cx="1304752" cy="15208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2320782-97B3-456E-93D5-D3B092D85D1F}"/>
            </a:ext>
          </a:extLst>
        </xdr:cNvPr>
        <xdr:cNvSpPr txBox="1"/>
      </xdr:nvSpPr>
      <xdr:spPr>
        <a:xfrm>
          <a:off x="387337" y="9782736"/>
          <a:ext cx="1304752" cy="1520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view="pageLayout" topLeftCell="A31" zoomScale="124" zoomScaleNormal="100" zoomScalePageLayoutView="124" workbookViewId="0">
      <selection activeCell="B42" sqref="B42"/>
    </sheetView>
  </sheetViews>
  <sheetFormatPr defaultRowHeight="15" x14ac:dyDescent="0.25"/>
  <cols>
    <col min="1" max="1" width="5.28515625" style="1" customWidth="1"/>
    <col min="2" max="2" width="29.5703125" style="1" customWidth="1"/>
    <col min="3" max="3" width="7.42578125" style="1" customWidth="1"/>
    <col min="4" max="4" width="5.85546875" style="1" customWidth="1"/>
    <col min="5" max="5" width="10.85546875" style="1" customWidth="1"/>
    <col min="6" max="6" width="14.85546875" style="1" customWidth="1"/>
    <col min="7" max="7" width="15" style="1" customWidth="1"/>
    <col min="8" max="8" width="14.85546875" style="1" customWidth="1"/>
    <col min="9" max="9" width="9.42578125" style="1" customWidth="1"/>
    <col min="10" max="10" width="9" style="1" customWidth="1"/>
    <col min="11" max="11" width="14.28515625" style="1" customWidth="1"/>
    <col min="12" max="15" width="9.140625" style="1"/>
  </cols>
  <sheetData>
    <row r="1" spans="1:15" s="3" customFormat="1" ht="21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2"/>
      <c r="N1" s="2"/>
      <c r="O1" s="2"/>
    </row>
    <row r="2" spans="1:15" s="5" customFormat="1" ht="13.5" customHeight="1" x14ac:dyDescent="0.25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4"/>
      <c r="M2" s="4"/>
      <c r="N2" s="4"/>
      <c r="O2" s="4"/>
    </row>
    <row r="3" spans="1:15" s="9" customFormat="1" ht="15.75" x14ac:dyDescent="0.25">
      <c r="A3" s="35" t="s">
        <v>21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8"/>
      <c r="M3" s="8"/>
      <c r="N3" s="8"/>
      <c r="O3" s="8"/>
    </row>
    <row r="4" spans="1:15" s="5" customFormat="1" ht="22.5" customHeight="1" x14ac:dyDescent="0.25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s="5" customFormat="1" ht="15.75" customHeight="1" x14ac:dyDescent="0.25">
      <c r="A5" s="43" t="s">
        <v>68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"/>
      <c r="M5" s="4"/>
      <c r="N5" s="4"/>
      <c r="O5" s="4"/>
    </row>
    <row r="6" spans="1:15" s="5" customFormat="1" ht="34.9" customHeight="1" x14ac:dyDescent="0.25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4"/>
      <c r="M6" s="4"/>
      <c r="N6" s="4"/>
      <c r="O6" s="4"/>
    </row>
    <row r="7" spans="1:15" s="7" customFormat="1" ht="27.75" customHeight="1" x14ac:dyDescent="0.2">
      <c r="A7" s="29" t="s">
        <v>1</v>
      </c>
      <c r="B7" s="29" t="s">
        <v>5</v>
      </c>
      <c r="C7" s="29" t="s">
        <v>2</v>
      </c>
      <c r="D7" s="29" t="s">
        <v>3</v>
      </c>
      <c r="E7" s="29" t="s">
        <v>11</v>
      </c>
      <c r="F7" s="29" t="s">
        <v>6</v>
      </c>
      <c r="G7" s="29"/>
      <c r="H7" s="29"/>
      <c r="I7" s="29" t="s">
        <v>7</v>
      </c>
      <c r="J7" s="29" t="s">
        <v>12</v>
      </c>
      <c r="K7" s="29" t="s">
        <v>9</v>
      </c>
      <c r="L7" s="39" t="s">
        <v>10</v>
      </c>
    </row>
    <row r="8" spans="1:15" s="7" customFormat="1" ht="111.75" customHeight="1" x14ac:dyDescent="0.2">
      <c r="A8" s="29"/>
      <c r="B8" s="29"/>
      <c r="C8" s="29"/>
      <c r="D8" s="29"/>
      <c r="E8" s="29"/>
      <c r="F8" s="13" t="s">
        <v>18</v>
      </c>
      <c r="G8" s="13" t="s">
        <v>19</v>
      </c>
      <c r="H8" s="13" t="s">
        <v>20</v>
      </c>
      <c r="I8" s="29"/>
      <c r="J8" s="29"/>
      <c r="K8" s="29"/>
      <c r="L8" s="40"/>
    </row>
    <row r="9" spans="1:15" s="7" customFormat="1" ht="15" customHeight="1" x14ac:dyDescent="0.2">
      <c r="A9" s="11">
        <v>1</v>
      </c>
      <c r="B9" s="12">
        <f t="shared" ref="B9:E9" si="0">A9+1</f>
        <v>2</v>
      </c>
      <c r="C9" s="11">
        <f t="shared" si="0"/>
        <v>3</v>
      </c>
      <c r="D9" s="11">
        <f t="shared" si="0"/>
        <v>4</v>
      </c>
      <c r="E9" s="11">
        <f t="shared" si="0"/>
        <v>5</v>
      </c>
      <c r="F9" s="11">
        <v>5</v>
      </c>
      <c r="G9" s="11">
        <v>6</v>
      </c>
      <c r="H9" s="11">
        <v>7</v>
      </c>
      <c r="I9" s="11">
        <v>8</v>
      </c>
      <c r="J9" s="11">
        <f>I9+1</f>
        <v>9</v>
      </c>
      <c r="K9" s="11">
        <f t="shared" ref="K9:L9" si="1">J9+1</f>
        <v>10</v>
      </c>
      <c r="L9" s="11">
        <f t="shared" si="1"/>
        <v>11</v>
      </c>
    </row>
    <row r="10" spans="1:15" s="16" customFormat="1" ht="29.25" customHeight="1" x14ac:dyDescent="0.25">
      <c r="A10" s="19"/>
      <c r="B10" s="30" t="s">
        <v>15</v>
      </c>
      <c r="C10" s="30"/>
      <c r="D10" s="30"/>
      <c r="E10" s="30"/>
      <c r="F10" s="22"/>
      <c r="G10" s="19"/>
      <c r="H10" s="19"/>
      <c r="I10" s="19"/>
      <c r="J10" s="19"/>
      <c r="K10" s="19"/>
      <c r="L10" s="15">
        <v>225</v>
      </c>
    </row>
    <row r="11" spans="1:15" s="16" customFormat="1" ht="29.25" customHeight="1" x14ac:dyDescent="0.25">
      <c r="A11" s="19" t="s">
        <v>22</v>
      </c>
      <c r="B11" s="23" t="s">
        <v>23</v>
      </c>
      <c r="C11" s="19" t="s">
        <v>24</v>
      </c>
      <c r="D11" s="19">
        <v>1</v>
      </c>
      <c r="E11" s="19" t="s">
        <v>14</v>
      </c>
      <c r="F11" s="24">
        <v>1800</v>
      </c>
      <c r="G11" s="18">
        <v>2000</v>
      </c>
      <c r="H11" s="18">
        <v>2500</v>
      </c>
      <c r="I11" s="18">
        <v>3</v>
      </c>
      <c r="J11" s="25">
        <f t="shared" ref="J11:J29" si="2">MIN(F11,G11,H11)</f>
        <v>1800</v>
      </c>
      <c r="K11" s="25">
        <f t="shared" ref="K11:K29" si="3">J11*D11</f>
        <v>1800</v>
      </c>
      <c r="L11" s="15"/>
    </row>
    <row r="12" spans="1:15" s="16" customFormat="1" ht="29.25" customHeight="1" x14ac:dyDescent="0.25">
      <c r="A12" s="19" t="s">
        <v>25</v>
      </c>
      <c r="B12" s="23" t="s">
        <v>26</v>
      </c>
      <c r="C12" s="19" t="s">
        <v>24</v>
      </c>
      <c r="D12" s="19">
        <v>2</v>
      </c>
      <c r="E12" s="19" t="s">
        <v>14</v>
      </c>
      <c r="F12" s="24">
        <v>2400</v>
      </c>
      <c r="G12" s="18">
        <v>2500</v>
      </c>
      <c r="H12" s="18">
        <v>2900</v>
      </c>
      <c r="I12" s="18">
        <v>3</v>
      </c>
      <c r="J12" s="25">
        <f t="shared" si="2"/>
        <v>2400</v>
      </c>
      <c r="K12" s="25">
        <f t="shared" si="3"/>
        <v>4800</v>
      </c>
      <c r="L12" s="15"/>
    </row>
    <row r="13" spans="1:15" s="16" customFormat="1" ht="29.25" customHeight="1" x14ac:dyDescent="0.25">
      <c r="A13" s="19" t="s">
        <v>27</v>
      </c>
      <c r="B13" s="23" t="s">
        <v>28</v>
      </c>
      <c r="C13" s="19" t="s">
        <v>24</v>
      </c>
      <c r="D13" s="19">
        <v>1</v>
      </c>
      <c r="E13" s="19" t="s">
        <v>14</v>
      </c>
      <c r="F13" s="24">
        <v>2000</v>
      </c>
      <c r="G13" s="18">
        <v>2100</v>
      </c>
      <c r="H13" s="18">
        <v>3000</v>
      </c>
      <c r="I13" s="18">
        <v>3</v>
      </c>
      <c r="J13" s="25">
        <f t="shared" si="2"/>
        <v>2000</v>
      </c>
      <c r="K13" s="25">
        <f t="shared" si="3"/>
        <v>2000</v>
      </c>
      <c r="L13" s="15"/>
    </row>
    <row r="14" spans="1:15" s="16" customFormat="1" ht="29.25" customHeight="1" x14ac:dyDescent="0.25">
      <c r="A14" s="19" t="s">
        <v>29</v>
      </c>
      <c r="B14" s="23" t="s">
        <v>30</v>
      </c>
      <c r="C14" s="19" t="s">
        <v>24</v>
      </c>
      <c r="D14" s="19">
        <v>2</v>
      </c>
      <c r="E14" s="19" t="s">
        <v>14</v>
      </c>
      <c r="F14" s="24">
        <v>2200</v>
      </c>
      <c r="G14" s="18">
        <v>2500</v>
      </c>
      <c r="H14" s="18">
        <v>2500</v>
      </c>
      <c r="I14" s="18">
        <v>3</v>
      </c>
      <c r="J14" s="25">
        <f t="shared" si="2"/>
        <v>2200</v>
      </c>
      <c r="K14" s="25">
        <f t="shared" si="3"/>
        <v>4400</v>
      </c>
      <c r="L14" s="15"/>
    </row>
    <row r="15" spans="1:15" s="16" customFormat="1" ht="29.25" customHeight="1" x14ac:dyDescent="0.25">
      <c r="A15" s="19" t="s">
        <v>31</v>
      </c>
      <c r="B15" s="23" t="s">
        <v>32</v>
      </c>
      <c r="C15" s="19" t="s">
        <v>24</v>
      </c>
      <c r="D15" s="19">
        <v>3</v>
      </c>
      <c r="E15" s="19" t="s">
        <v>14</v>
      </c>
      <c r="F15" s="24">
        <v>250</v>
      </c>
      <c r="G15" s="18">
        <v>500</v>
      </c>
      <c r="H15" s="18">
        <v>300</v>
      </c>
      <c r="I15" s="18">
        <v>3</v>
      </c>
      <c r="J15" s="25">
        <f t="shared" si="2"/>
        <v>250</v>
      </c>
      <c r="K15" s="25">
        <f t="shared" si="3"/>
        <v>750</v>
      </c>
      <c r="L15" s="15"/>
    </row>
    <row r="16" spans="1:15" s="16" customFormat="1" ht="29.25" customHeight="1" x14ac:dyDescent="0.25">
      <c r="A16" s="19" t="s">
        <v>33</v>
      </c>
      <c r="B16" s="23" t="s">
        <v>28</v>
      </c>
      <c r="C16" s="19" t="s">
        <v>24</v>
      </c>
      <c r="D16" s="19">
        <v>1</v>
      </c>
      <c r="E16" s="19" t="s">
        <v>14</v>
      </c>
      <c r="F16" s="24">
        <v>2000</v>
      </c>
      <c r="G16" s="18">
        <v>2100</v>
      </c>
      <c r="H16" s="18">
        <v>3000</v>
      </c>
      <c r="I16" s="18">
        <v>3</v>
      </c>
      <c r="J16" s="25">
        <f t="shared" si="2"/>
        <v>2000</v>
      </c>
      <c r="K16" s="25">
        <f t="shared" si="3"/>
        <v>2000</v>
      </c>
      <c r="L16" s="15"/>
    </row>
    <row r="17" spans="1:12" s="16" customFormat="1" ht="29.25" customHeight="1" x14ac:dyDescent="0.25">
      <c r="A17" s="19" t="s">
        <v>34</v>
      </c>
      <c r="B17" s="23" t="s">
        <v>32</v>
      </c>
      <c r="C17" s="19" t="s">
        <v>24</v>
      </c>
      <c r="D17" s="19">
        <v>3</v>
      </c>
      <c r="E17" s="19" t="s">
        <v>14</v>
      </c>
      <c r="F17" s="24">
        <v>250</v>
      </c>
      <c r="G17" s="18">
        <v>500</v>
      </c>
      <c r="H17" s="18">
        <v>300</v>
      </c>
      <c r="I17" s="18">
        <v>3</v>
      </c>
      <c r="J17" s="25">
        <f t="shared" si="2"/>
        <v>250</v>
      </c>
      <c r="K17" s="25">
        <f t="shared" si="3"/>
        <v>750</v>
      </c>
      <c r="L17" s="15"/>
    </row>
    <row r="18" spans="1:12" s="16" customFormat="1" ht="29.25" customHeight="1" x14ac:dyDescent="0.25">
      <c r="A18" s="19" t="s">
        <v>35</v>
      </c>
      <c r="B18" s="23" t="s">
        <v>30</v>
      </c>
      <c r="C18" s="19" t="s">
        <v>24</v>
      </c>
      <c r="D18" s="19">
        <v>1</v>
      </c>
      <c r="E18" s="19" t="s">
        <v>14</v>
      </c>
      <c r="F18" s="24">
        <v>2200</v>
      </c>
      <c r="G18" s="18">
        <v>2500</v>
      </c>
      <c r="H18" s="18">
        <v>2500</v>
      </c>
      <c r="I18" s="18">
        <v>3</v>
      </c>
      <c r="J18" s="25">
        <f t="shared" si="2"/>
        <v>2200</v>
      </c>
      <c r="K18" s="25">
        <f t="shared" si="3"/>
        <v>2200</v>
      </c>
      <c r="L18" s="15"/>
    </row>
    <row r="19" spans="1:12" s="16" customFormat="1" ht="29.25" customHeight="1" x14ac:dyDescent="0.25">
      <c r="A19" s="19" t="s">
        <v>36</v>
      </c>
      <c r="B19" s="23" t="s">
        <v>37</v>
      </c>
      <c r="C19" s="19" t="s">
        <v>24</v>
      </c>
      <c r="D19" s="19">
        <v>1</v>
      </c>
      <c r="E19" s="19" t="s">
        <v>14</v>
      </c>
      <c r="F19" s="24">
        <v>2000</v>
      </c>
      <c r="G19" s="18">
        <v>2000</v>
      </c>
      <c r="H19" s="18">
        <v>2500</v>
      </c>
      <c r="I19" s="18">
        <v>3</v>
      </c>
      <c r="J19" s="25">
        <f t="shared" si="2"/>
        <v>2000</v>
      </c>
      <c r="K19" s="25">
        <f t="shared" si="3"/>
        <v>2000</v>
      </c>
      <c r="L19" s="15"/>
    </row>
    <row r="20" spans="1:12" s="16" customFormat="1" ht="29.25" customHeight="1" x14ac:dyDescent="0.25">
      <c r="A20" s="19" t="s">
        <v>38</v>
      </c>
      <c r="B20" s="23" t="s">
        <v>39</v>
      </c>
      <c r="C20" s="19" t="s">
        <v>24</v>
      </c>
      <c r="D20" s="19">
        <v>1</v>
      </c>
      <c r="E20" s="19" t="s">
        <v>14</v>
      </c>
      <c r="F20" s="24">
        <v>2200</v>
      </c>
      <c r="G20" s="18">
        <v>3000</v>
      </c>
      <c r="H20" s="18">
        <v>1400</v>
      </c>
      <c r="I20" s="18">
        <v>3</v>
      </c>
      <c r="J20" s="25">
        <f t="shared" si="2"/>
        <v>1400</v>
      </c>
      <c r="K20" s="25">
        <f t="shared" si="3"/>
        <v>1400</v>
      </c>
      <c r="L20" s="15"/>
    </row>
    <row r="21" spans="1:12" s="16" customFormat="1" ht="29.25" customHeight="1" x14ac:dyDescent="0.25">
      <c r="A21" s="19" t="s">
        <v>40</v>
      </c>
      <c r="B21" s="23" t="s">
        <v>30</v>
      </c>
      <c r="C21" s="19" t="s">
        <v>24</v>
      </c>
      <c r="D21" s="19">
        <v>1</v>
      </c>
      <c r="E21" s="19" t="s">
        <v>14</v>
      </c>
      <c r="F21" s="24">
        <v>2200</v>
      </c>
      <c r="G21" s="18">
        <v>2500</v>
      </c>
      <c r="H21" s="18">
        <v>2500</v>
      </c>
      <c r="I21" s="18">
        <v>3</v>
      </c>
      <c r="J21" s="25">
        <f t="shared" si="2"/>
        <v>2200</v>
      </c>
      <c r="K21" s="25">
        <f t="shared" si="3"/>
        <v>2200</v>
      </c>
      <c r="L21" s="15"/>
    </row>
    <row r="22" spans="1:12" s="16" customFormat="1" ht="29.25" customHeight="1" x14ac:dyDescent="0.25">
      <c r="A22" s="19" t="s">
        <v>41</v>
      </c>
      <c r="B22" s="23" t="s">
        <v>42</v>
      </c>
      <c r="C22" s="19" t="s">
        <v>24</v>
      </c>
      <c r="D22" s="19">
        <v>1</v>
      </c>
      <c r="E22" s="19" t="s">
        <v>14</v>
      </c>
      <c r="F22" s="24">
        <v>3500</v>
      </c>
      <c r="G22" s="18">
        <v>4500</v>
      </c>
      <c r="H22" s="18">
        <v>4200</v>
      </c>
      <c r="I22" s="18">
        <v>3</v>
      </c>
      <c r="J22" s="25">
        <f t="shared" si="2"/>
        <v>3500</v>
      </c>
      <c r="K22" s="25">
        <f t="shared" si="3"/>
        <v>3500</v>
      </c>
      <c r="L22" s="15"/>
    </row>
    <row r="23" spans="1:12" s="16" customFormat="1" ht="29.25" customHeight="1" x14ac:dyDescent="0.25">
      <c r="A23" s="19" t="s">
        <v>43</v>
      </c>
      <c r="B23" s="23" t="s">
        <v>44</v>
      </c>
      <c r="C23" s="19" t="s">
        <v>24</v>
      </c>
      <c r="D23" s="19">
        <v>1</v>
      </c>
      <c r="E23" s="19" t="s">
        <v>14</v>
      </c>
      <c r="F23" s="24">
        <v>1800</v>
      </c>
      <c r="G23" s="18">
        <v>2500</v>
      </c>
      <c r="H23" s="18">
        <v>2000</v>
      </c>
      <c r="I23" s="18">
        <v>3</v>
      </c>
      <c r="J23" s="25">
        <f t="shared" si="2"/>
        <v>1800</v>
      </c>
      <c r="K23" s="25">
        <f t="shared" si="3"/>
        <v>1800</v>
      </c>
      <c r="L23" s="15"/>
    </row>
    <row r="24" spans="1:12" s="16" customFormat="1" ht="29.25" customHeight="1" x14ac:dyDescent="0.25">
      <c r="A24" s="19" t="s">
        <v>45</v>
      </c>
      <c r="B24" s="23" t="s">
        <v>46</v>
      </c>
      <c r="C24" s="19" t="s">
        <v>24</v>
      </c>
      <c r="D24" s="19">
        <v>1</v>
      </c>
      <c r="E24" s="19" t="s">
        <v>14</v>
      </c>
      <c r="F24" s="24">
        <v>2200</v>
      </c>
      <c r="G24" s="18">
        <v>2350</v>
      </c>
      <c r="H24" s="18">
        <v>2500</v>
      </c>
      <c r="I24" s="18">
        <v>3</v>
      </c>
      <c r="J24" s="25">
        <f t="shared" si="2"/>
        <v>2200</v>
      </c>
      <c r="K24" s="25">
        <f t="shared" si="3"/>
        <v>2200</v>
      </c>
      <c r="L24" s="15"/>
    </row>
    <row r="25" spans="1:12" s="16" customFormat="1" ht="29.25" customHeight="1" x14ac:dyDescent="0.25">
      <c r="A25" s="19" t="s">
        <v>47</v>
      </c>
      <c r="B25" s="23" t="s">
        <v>48</v>
      </c>
      <c r="C25" s="19" t="s">
        <v>24</v>
      </c>
      <c r="D25" s="19">
        <v>1</v>
      </c>
      <c r="E25" s="19" t="s">
        <v>14</v>
      </c>
      <c r="F25" s="24">
        <v>2200</v>
      </c>
      <c r="G25" s="18">
        <v>2350</v>
      </c>
      <c r="H25" s="18">
        <v>2500</v>
      </c>
      <c r="I25" s="18">
        <v>3</v>
      </c>
      <c r="J25" s="25">
        <f t="shared" si="2"/>
        <v>2200</v>
      </c>
      <c r="K25" s="25">
        <f t="shared" si="3"/>
        <v>2200</v>
      </c>
      <c r="L25" s="15"/>
    </row>
    <row r="26" spans="1:12" s="16" customFormat="1" ht="29.25" customHeight="1" x14ac:dyDescent="0.25">
      <c r="A26" s="19" t="s">
        <v>49</v>
      </c>
      <c r="B26" s="23" t="s">
        <v>50</v>
      </c>
      <c r="C26" s="19" t="s">
        <v>24</v>
      </c>
      <c r="D26" s="19">
        <v>1</v>
      </c>
      <c r="E26" s="19" t="s">
        <v>14</v>
      </c>
      <c r="F26" s="24">
        <v>3500</v>
      </c>
      <c r="G26" s="18">
        <v>5500</v>
      </c>
      <c r="H26" s="18">
        <v>4200</v>
      </c>
      <c r="I26" s="18">
        <v>3</v>
      </c>
      <c r="J26" s="25">
        <f t="shared" si="2"/>
        <v>3500</v>
      </c>
      <c r="K26" s="25">
        <f t="shared" si="3"/>
        <v>3500</v>
      </c>
      <c r="L26" s="15"/>
    </row>
    <row r="27" spans="1:12" s="16" customFormat="1" ht="29.25" customHeight="1" x14ac:dyDescent="0.25">
      <c r="A27" s="19" t="s">
        <v>51</v>
      </c>
      <c r="B27" s="23" t="s">
        <v>52</v>
      </c>
      <c r="C27" s="19" t="s">
        <v>24</v>
      </c>
      <c r="D27" s="19">
        <v>4</v>
      </c>
      <c r="E27" s="19" t="s">
        <v>14</v>
      </c>
      <c r="F27" s="24">
        <v>100</v>
      </c>
      <c r="G27" s="18">
        <v>50</v>
      </c>
      <c r="H27" s="18">
        <v>100</v>
      </c>
      <c r="I27" s="18">
        <v>3</v>
      </c>
      <c r="J27" s="25">
        <f t="shared" si="2"/>
        <v>50</v>
      </c>
      <c r="K27" s="25">
        <f t="shared" si="3"/>
        <v>200</v>
      </c>
      <c r="L27" s="15"/>
    </row>
    <row r="28" spans="1:12" s="16" customFormat="1" ht="29.25" customHeight="1" x14ac:dyDescent="0.25">
      <c r="A28" s="19" t="s">
        <v>53</v>
      </c>
      <c r="B28" s="23" t="s">
        <v>54</v>
      </c>
      <c r="C28" s="19" t="s">
        <v>55</v>
      </c>
      <c r="D28" s="19">
        <v>1</v>
      </c>
      <c r="E28" s="19" t="s">
        <v>14</v>
      </c>
      <c r="F28" s="24">
        <v>1800</v>
      </c>
      <c r="G28" s="18">
        <v>2500</v>
      </c>
      <c r="H28" s="18">
        <v>2000</v>
      </c>
      <c r="I28" s="18">
        <v>3</v>
      </c>
      <c r="J28" s="25">
        <f t="shared" si="2"/>
        <v>1800</v>
      </c>
      <c r="K28" s="25">
        <f t="shared" si="3"/>
        <v>1800</v>
      </c>
      <c r="L28" s="15"/>
    </row>
    <row r="29" spans="1:12" s="16" customFormat="1" ht="27" customHeight="1" x14ac:dyDescent="0.25">
      <c r="A29" s="19" t="s">
        <v>56</v>
      </c>
      <c r="B29" s="23" t="s">
        <v>57</v>
      </c>
      <c r="C29" s="19" t="s">
        <v>24</v>
      </c>
      <c r="D29" s="19">
        <v>1</v>
      </c>
      <c r="E29" s="19" t="s">
        <v>14</v>
      </c>
      <c r="F29" s="24">
        <v>3500</v>
      </c>
      <c r="G29" s="18">
        <v>4500</v>
      </c>
      <c r="H29" s="18">
        <v>4200</v>
      </c>
      <c r="I29" s="18">
        <v>3</v>
      </c>
      <c r="J29" s="25">
        <f t="shared" si="2"/>
        <v>3500</v>
      </c>
      <c r="K29" s="25">
        <f t="shared" si="3"/>
        <v>3500</v>
      </c>
      <c r="L29" s="15"/>
    </row>
    <row r="30" spans="1:12" s="16" customFormat="1" ht="20.25" customHeight="1" x14ac:dyDescent="0.25">
      <c r="A30" s="26"/>
      <c r="B30" s="31" t="s">
        <v>13</v>
      </c>
      <c r="C30" s="32"/>
      <c r="D30" s="32"/>
      <c r="E30" s="32"/>
      <c r="F30" s="24"/>
      <c r="G30" s="18"/>
      <c r="H30" s="18"/>
      <c r="I30" s="18"/>
      <c r="J30" s="25"/>
      <c r="K30" s="25"/>
      <c r="L30" s="15"/>
    </row>
    <row r="31" spans="1:12" s="16" customFormat="1" ht="21" customHeight="1" x14ac:dyDescent="0.25">
      <c r="A31" s="26">
        <v>10</v>
      </c>
      <c r="B31" s="27" t="s">
        <v>58</v>
      </c>
      <c r="C31" s="19" t="s">
        <v>24</v>
      </c>
      <c r="D31" s="19">
        <v>1</v>
      </c>
      <c r="E31" s="28"/>
      <c r="F31" s="24">
        <v>1250</v>
      </c>
      <c r="G31" s="18">
        <v>1300</v>
      </c>
      <c r="H31" s="18">
        <v>1320</v>
      </c>
      <c r="I31" s="18">
        <v>3</v>
      </c>
      <c r="J31" s="25">
        <f t="shared" ref="J31:J42" si="4">MIN(F31,G31,H31)</f>
        <v>1250</v>
      </c>
      <c r="K31" s="25">
        <f t="shared" ref="K31:K42" si="5">J31*D31</f>
        <v>1250</v>
      </c>
      <c r="L31" s="15"/>
    </row>
    <row r="32" spans="1:12" s="16" customFormat="1" ht="20.25" customHeight="1" x14ac:dyDescent="0.25">
      <c r="A32" s="26">
        <v>11</v>
      </c>
      <c r="B32" s="27" t="s">
        <v>59</v>
      </c>
      <c r="C32" s="19" t="s">
        <v>24</v>
      </c>
      <c r="D32" s="19">
        <v>2</v>
      </c>
      <c r="E32" s="28"/>
      <c r="F32" s="24">
        <v>5800</v>
      </c>
      <c r="G32" s="18">
        <v>6000</v>
      </c>
      <c r="H32" s="18">
        <v>6240</v>
      </c>
      <c r="I32" s="18">
        <v>3</v>
      </c>
      <c r="J32" s="25">
        <f t="shared" si="4"/>
        <v>5800</v>
      </c>
      <c r="K32" s="25">
        <f t="shared" si="5"/>
        <v>11600</v>
      </c>
      <c r="L32" s="15"/>
    </row>
    <row r="33" spans="1:12" s="16" customFormat="1" ht="20.25" customHeight="1" x14ac:dyDescent="0.25">
      <c r="A33" s="26">
        <v>12</v>
      </c>
      <c r="B33" s="27" t="s">
        <v>60</v>
      </c>
      <c r="C33" s="19" t="s">
        <v>24</v>
      </c>
      <c r="D33" s="19">
        <v>4</v>
      </c>
      <c r="E33" s="28"/>
      <c r="F33" s="24">
        <v>1980</v>
      </c>
      <c r="G33" s="18">
        <v>2130</v>
      </c>
      <c r="H33" s="18">
        <v>2100</v>
      </c>
      <c r="I33" s="18">
        <v>3</v>
      </c>
      <c r="J33" s="25">
        <f t="shared" si="4"/>
        <v>1980</v>
      </c>
      <c r="K33" s="25">
        <f t="shared" si="5"/>
        <v>7920</v>
      </c>
      <c r="L33" s="15"/>
    </row>
    <row r="34" spans="1:12" s="16" customFormat="1" ht="23.25" customHeight="1" x14ac:dyDescent="0.25">
      <c r="A34" s="26">
        <v>13</v>
      </c>
      <c r="B34" s="27" t="s">
        <v>61</v>
      </c>
      <c r="C34" s="19" t="s">
        <v>24</v>
      </c>
      <c r="D34" s="19">
        <v>1</v>
      </c>
      <c r="E34" s="28"/>
      <c r="F34" s="24">
        <v>2300</v>
      </c>
      <c r="G34" s="18">
        <v>2380</v>
      </c>
      <c r="H34" s="18">
        <v>2500</v>
      </c>
      <c r="I34" s="18">
        <v>3</v>
      </c>
      <c r="J34" s="25">
        <f t="shared" si="4"/>
        <v>2300</v>
      </c>
      <c r="K34" s="25">
        <f t="shared" si="5"/>
        <v>2300</v>
      </c>
      <c r="L34" s="15"/>
    </row>
    <row r="35" spans="1:12" s="16" customFormat="1" ht="20.25" customHeight="1" x14ac:dyDescent="0.25">
      <c r="A35" s="26">
        <v>14</v>
      </c>
      <c r="B35" s="27" t="s">
        <v>62</v>
      </c>
      <c r="C35" s="19" t="s">
        <v>24</v>
      </c>
      <c r="D35" s="19">
        <v>6</v>
      </c>
      <c r="E35" s="28"/>
      <c r="F35" s="24">
        <v>110</v>
      </c>
      <c r="G35" s="18">
        <v>150</v>
      </c>
      <c r="H35" s="18">
        <v>150</v>
      </c>
      <c r="I35" s="18">
        <v>3</v>
      </c>
      <c r="J35" s="25">
        <f t="shared" si="4"/>
        <v>110</v>
      </c>
      <c r="K35" s="25">
        <f t="shared" si="5"/>
        <v>660</v>
      </c>
      <c r="L35" s="15"/>
    </row>
    <row r="36" spans="1:12" s="16" customFormat="1" ht="16.5" customHeight="1" x14ac:dyDescent="0.25">
      <c r="A36" s="26">
        <v>15</v>
      </c>
      <c r="B36" s="27" t="s">
        <v>63</v>
      </c>
      <c r="C36" s="19" t="s">
        <v>24</v>
      </c>
      <c r="D36" s="19">
        <v>4</v>
      </c>
      <c r="E36" s="28"/>
      <c r="F36" s="24">
        <v>610</v>
      </c>
      <c r="G36" s="18">
        <v>670</v>
      </c>
      <c r="H36" s="18">
        <v>650</v>
      </c>
      <c r="I36" s="18">
        <v>3</v>
      </c>
      <c r="J36" s="25">
        <f t="shared" si="4"/>
        <v>610</v>
      </c>
      <c r="K36" s="25">
        <f t="shared" si="5"/>
        <v>2440</v>
      </c>
      <c r="L36" s="17"/>
    </row>
    <row r="37" spans="1:12" s="16" customFormat="1" ht="26.25" customHeight="1" x14ac:dyDescent="0.25">
      <c r="A37" s="26">
        <v>16</v>
      </c>
      <c r="B37" s="27" t="s">
        <v>64</v>
      </c>
      <c r="C37" s="19" t="s">
        <v>24</v>
      </c>
      <c r="D37" s="19">
        <v>1</v>
      </c>
      <c r="E37" s="28"/>
      <c r="F37" s="24">
        <v>1180</v>
      </c>
      <c r="G37" s="18">
        <v>1300</v>
      </c>
      <c r="H37" s="18">
        <v>1300</v>
      </c>
      <c r="I37" s="18">
        <v>3</v>
      </c>
      <c r="J37" s="25">
        <f t="shared" si="4"/>
        <v>1180</v>
      </c>
      <c r="K37" s="25">
        <f t="shared" si="5"/>
        <v>1180</v>
      </c>
      <c r="L37" s="17"/>
    </row>
    <row r="38" spans="1:12" s="16" customFormat="1" ht="24" customHeight="1" x14ac:dyDescent="0.25">
      <c r="A38" s="26">
        <v>17</v>
      </c>
      <c r="B38" s="27" t="s">
        <v>65</v>
      </c>
      <c r="C38" s="19" t="s">
        <v>24</v>
      </c>
      <c r="D38" s="19">
        <v>1</v>
      </c>
      <c r="E38" s="28"/>
      <c r="F38" s="24">
        <v>1800</v>
      </c>
      <c r="G38" s="18">
        <v>1950</v>
      </c>
      <c r="H38" s="18">
        <v>2000</v>
      </c>
      <c r="I38" s="18">
        <v>3</v>
      </c>
      <c r="J38" s="25">
        <f t="shared" si="4"/>
        <v>1800</v>
      </c>
      <c r="K38" s="25">
        <f t="shared" si="5"/>
        <v>1800</v>
      </c>
      <c r="L38" s="17"/>
    </row>
    <row r="39" spans="1:12" s="16" customFormat="1" ht="20.25" customHeight="1" x14ac:dyDescent="0.25">
      <c r="A39" s="26">
        <v>18</v>
      </c>
      <c r="B39" s="27" t="s">
        <v>65</v>
      </c>
      <c r="C39" s="19" t="s">
        <v>24</v>
      </c>
      <c r="D39" s="19">
        <v>1</v>
      </c>
      <c r="E39" s="19"/>
      <c r="F39" s="24">
        <v>2100</v>
      </c>
      <c r="G39" s="18">
        <v>2250</v>
      </c>
      <c r="H39" s="18">
        <v>2500</v>
      </c>
      <c r="I39" s="18">
        <v>3</v>
      </c>
      <c r="J39" s="25">
        <f t="shared" si="4"/>
        <v>2100</v>
      </c>
      <c r="K39" s="25">
        <f t="shared" si="5"/>
        <v>2100</v>
      </c>
      <c r="L39" s="17"/>
    </row>
    <row r="40" spans="1:12" s="16" customFormat="1" ht="20.25" customHeight="1" x14ac:dyDescent="0.25">
      <c r="A40" s="26">
        <v>19</v>
      </c>
      <c r="B40" s="27" t="s">
        <v>66</v>
      </c>
      <c r="C40" s="19" t="s">
        <v>24</v>
      </c>
      <c r="D40" s="19">
        <v>1</v>
      </c>
      <c r="E40" s="19"/>
      <c r="F40" s="24">
        <v>1350</v>
      </c>
      <c r="G40" s="18">
        <v>1500</v>
      </c>
      <c r="H40" s="18">
        <v>1500</v>
      </c>
      <c r="I40" s="18">
        <v>3</v>
      </c>
      <c r="J40" s="25">
        <f t="shared" si="4"/>
        <v>1350</v>
      </c>
      <c r="K40" s="25">
        <f t="shared" si="5"/>
        <v>1350</v>
      </c>
      <c r="L40" s="17"/>
    </row>
    <row r="41" spans="1:12" s="16" customFormat="1" ht="20.25" customHeight="1" x14ac:dyDescent="0.25">
      <c r="A41" s="26">
        <v>20</v>
      </c>
      <c r="B41" s="27" t="s">
        <v>67</v>
      </c>
      <c r="C41" s="19" t="s">
        <v>24</v>
      </c>
      <c r="D41" s="19">
        <v>1</v>
      </c>
      <c r="E41" s="19"/>
      <c r="F41" s="24">
        <v>1550</v>
      </c>
      <c r="G41" s="18">
        <v>1750</v>
      </c>
      <c r="H41" s="18">
        <v>1700</v>
      </c>
      <c r="I41" s="18">
        <v>3</v>
      </c>
      <c r="J41" s="25">
        <f t="shared" si="4"/>
        <v>1550</v>
      </c>
      <c r="K41" s="25">
        <f t="shared" si="5"/>
        <v>1550</v>
      </c>
      <c r="L41" s="17"/>
    </row>
    <row r="42" spans="1:12" s="16" customFormat="1" ht="20.25" customHeight="1" x14ac:dyDescent="0.25">
      <c r="A42" s="26">
        <v>21</v>
      </c>
      <c r="B42" s="27" t="s">
        <v>16</v>
      </c>
      <c r="C42" s="19" t="s">
        <v>24</v>
      </c>
      <c r="D42" s="19">
        <v>2</v>
      </c>
      <c r="E42" s="19"/>
      <c r="F42" s="24">
        <v>14580</v>
      </c>
      <c r="G42" s="18">
        <v>14800</v>
      </c>
      <c r="H42" s="18">
        <v>15000</v>
      </c>
      <c r="I42" s="18">
        <v>3</v>
      </c>
      <c r="J42" s="25">
        <f t="shared" si="4"/>
        <v>14580</v>
      </c>
      <c r="K42" s="25">
        <f t="shared" si="5"/>
        <v>29160</v>
      </c>
      <c r="L42" s="17"/>
    </row>
    <row r="43" spans="1:12" s="7" customFormat="1" ht="18.75" customHeight="1" x14ac:dyDescent="0.2">
      <c r="A43" s="14"/>
      <c r="B43" s="41" t="s">
        <v>8</v>
      </c>
      <c r="C43" s="41"/>
      <c r="D43" s="41"/>
      <c r="E43" s="41"/>
      <c r="F43" s="42"/>
      <c r="G43" s="42"/>
      <c r="H43" s="42"/>
      <c r="I43" s="42"/>
      <c r="J43" s="42"/>
      <c r="K43" s="10">
        <f>SUM(K11:K42)</f>
        <v>106310</v>
      </c>
    </row>
    <row r="45" spans="1:12" x14ac:dyDescent="0.25">
      <c r="A45" s="38"/>
      <c r="B45" s="38"/>
      <c r="C45" s="38"/>
      <c r="E45" s="20"/>
      <c r="F45" s="20"/>
    </row>
    <row r="47" spans="1:12" x14ac:dyDescent="0.25">
      <c r="A47" s="38"/>
      <c r="B47" s="38"/>
      <c r="C47" s="38"/>
      <c r="D47" s="21"/>
    </row>
    <row r="49" spans="4:4" x14ac:dyDescent="0.25">
      <c r="D49" s="21"/>
    </row>
    <row r="51" spans="4:4" x14ac:dyDescent="0.25">
      <c r="D51" s="21"/>
    </row>
    <row r="53" spans="4:4" x14ac:dyDescent="0.25">
      <c r="D53" s="21"/>
    </row>
  </sheetData>
  <mergeCells count="20">
    <mergeCell ref="A1:L1"/>
    <mergeCell ref="A47:C47"/>
    <mergeCell ref="L7:L8"/>
    <mergeCell ref="B43:J43"/>
    <mergeCell ref="A45:C45"/>
    <mergeCell ref="A5:K5"/>
    <mergeCell ref="I7:I8"/>
    <mergeCell ref="A7:A8"/>
    <mergeCell ref="B7:B8"/>
    <mergeCell ref="C7:C8"/>
    <mergeCell ref="D7:D8"/>
    <mergeCell ref="E7:E8"/>
    <mergeCell ref="K7:K8"/>
    <mergeCell ref="F7:H7"/>
    <mergeCell ref="J7:J8"/>
    <mergeCell ref="B10:E10"/>
    <mergeCell ref="B30:E30"/>
    <mergeCell ref="A2:K2"/>
    <mergeCell ref="A6:K6"/>
    <mergeCell ref="A3:K3"/>
  </mergeCells>
  <dataValidations count="1">
    <dataValidation type="decimal" operator="greaterThan" allowBlank="1" showInputMessage="1" showErrorMessage="1" sqref="K46:K47" xr:uid="{4F3C2C27-FE48-4063-B537-94A0E36A4C17}">
      <formula1>30</formula1>
    </dataValidation>
  </dataValidations>
  <pageMargins left="5.2083333333333336E-2" right="0.15625" top="0.14802631578947367" bottom="0.36458333333333331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workbookViewId="0">
      <selection activeCell="D20" sqref="D20"/>
    </sheetView>
  </sheetViews>
  <sheetFormatPr defaultRowHeight="15" x14ac:dyDescent="0.25"/>
  <sheetData>
    <row r="1" spans="1:4" x14ac:dyDescent="0.25">
      <c r="A1" s="45"/>
      <c r="B1" s="45"/>
      <c r="C1" s="46">
        <v>0</v>
      </c>
      <c r="D1" s="45"/>
    </row>
  </sheetData>
  <mergeCells count="2">
    <mergeCell ref="A1:B1"/>
    <mergeCell ref="C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A3" sqref="A3:L3"/>
    </sheetView>
  </sheetViews>
  <sheetFormatPr defaultRowHeight="15" x14ac:dyDescent="0.25"/>
  <cols>
    <col min="12" max="12" width="17.85546875" customWidth="1"/>
  </cols>
  <sheetData>
    <row r="1" spans="1:12" ht="163.5" customHeight="1" x14ac:dyDescent="0.25">
      <c r="A1" s="47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47.2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80.25" customHeight="1" x14ac:dyDescent="0.25">
      <c r="A3" s="47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</sheetData>
  <mergeCells count="4">
    <mergeCell ref="A1:L1"/>
    <mergeCell ref="A2:L2"/>
    <mergeCell ref="A3:L3"/>
    <mergeCell ref="A4:L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sqref="A1:N7"/>
    </sheetView>
  </sheetViews>
  <sheetFormatPr defaultRowHeight="15" x14ac:dyDescent="0.25"/>
  <cols>
    <col min="14" max="1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протокол </vt:lpstr>
      <vt:lpstr>сумма в ПЗ</vt:lpstr>
      <vt:lpstr>ограничения и др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2026-09-28T11:20:49Z</dcterms:modified>
</cp:coreProperties>
</file>