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Аукционы, котировки\2026\ЕП утилизация\"/>
    </mc:Choice>
  </mc:AlternateContent>
  <bookViews>
    <workbookView xWindow="-120" yWindow="-120" windowWidth="38640" windowHeight="21240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2" i="1" l="1"/>
  <c r="K12" i="1"/>
  <c r="I12" i="1"/>
  <c r="O11" i="1"/>
  <c r="M11" i="1"/>
  <c r="N11" i="1" s="1"/>
  <c r="L11" i="1"/>
  <c r="K11" i="1"/>
  <c r="I11" i="1"/>
  <c r="G11" i="1"/>
  <c r="G12" i="1" s="1"/>
  <c r="M12" i="1" l="1"/>
  <c r="L12" i="1"/>
  <c r="N12" i="1" l="1"/>
</calcChain>
</file>

<file path=xl/sharedStrings.xml><?xml version="1.0" encoding="utf-8"?>
<sst xmlns="http://schemas.openxmlformats.org/spreadsheetml/2006/main" count="31" uniqueCount="27">
  <si>
    <t xml:space="preserve">Характеристики объекта закупки </t>
  </si>
  <si>
    <t xml:space="preserve">Используемый метод определения НМЦК 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</si>
  <si>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 
</t>
  </si>
  <si>
    <t>№</t>
  </si>
  <si>
    <t>Код продукции                                 по ОКПД2 - КТРУ</t>
  </si>
  <si>
    <t>Наименование услуги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</si>
  <si>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</si>
  <si>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</si>
  <si>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</si>
  <si>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</si>
  <si>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</si>
  <si>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Коммерческое предложение № 1</t>
  </si>
  <si>
    <t>Коммерческое предложение № 2</t>
  </si>
  <si>
    <t>Коммерческое предложение № 3</t>
  </si>
  <si>
    <r>
      <t>Средняя арифметическая цена за единицу                      &lt;</t>
    </r>
    <r>
      <rPr>
        <b/>
        <i/>
        <sz val="11"/>
        <rFont val="Times New Roman"/>
      </rPr>
      <t>ц</t>
    </r>
    <r>
      <rPr>
        <b/>
        <sz val="11"/>
        <rFont val="Times New Roman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</si>
  <si>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</si>
  <si>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1"/>
        <rFont val="Times New Roman"/>
      </rPr>
      <t xml:space="preserve">         (не должен превышать 33%)</t>
    </r>
  </si>
  <si>
    <r>
      <rPr>
        <b/>
        <sz val="11"/>
        <rFont val="Times New Roman"/>
      </rPr>
      <t>Расчет Н(М)ЦК по формуле</t>
    </r>
    <r>
      <rPr>
        <sz val="11"/>
        <rFont val="Times New Roman"/>
      </rPr>
      <t xml:space="preserve">                                                                                                 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Цi  - цена единицы</t>
    </r>
  </si>
  <si>
    <t>Цена</t>
  </si>
  <si>
    <t>Сумма</t>
  </si>
  <si>
    <t>38.21.10.000</t>
  </si>
  <si>
    <t>Услуги по переработке отходов неопасных для окончательной утилизации</t>
  </si>
  <si>
    <t>усл</t>
  </si>
  <si>
    <t>ИТОГО</t>
  </si>
  <si>
    <t>Дата подготовки расчета: 21.07.2026</t>
  </si>
  <si>
    <t>Обоснование начальной (максимальной) цены контракта 
для оказания услуги по вывозу и утилизации оборудования Брянского филиала ФГКУ Росгранстрой, в целях обеспечения государственных нужд (не относится к сфере ИКТ)</t>
  </si>
  <si>
    <t>На основании проведенного анализа рынка и расчетов НМЦК составила 5 250 руб. 00 копеек. По результатам зпроса цен за № 0327100002326000007 предложений подано не было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</si>
</sst>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00"/>
  </numFmts>
  <fonts count="13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color theme="1"/>
      <name val="Times New Roman"/>
    </font>
    <font>
      <sz val="14"/>
      <color theme="1"/>
      <name val="Times New Roman"/>
    </font>
    <font>
      <sz val="12"/>
      <color theme="1"/>
      <name val="Times New Roman"/>
    </font>
    <font>
      <b/>
      <sz val="11"/>
      <color theme="1"/>
      <name val="Times New Roman"/>
    </font>
    <font>
      <b/>
      <sz val="11"/>
      <name val="Times New Roman"/>
    </font>
    <font>
      <sz val="11"/>
      <name val="Times New Roman"/>
    </font>
    <font>
      <b/>
      <sz val="10"/>
      <name val="Times New Roman"/>
    </font>
    <font>
      <sz val="12"/>
      <name val="Times New Roman"/>
    </font>
    <font>
      <b/>
      <sz val="12"/>
      <name val="Times New Roman"/>
    </font>
    <font>
      <b/>
      <i/>
      <sz val="11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" fontId="9" fillId="0" borderId="5" xfId="0" applyNumberFormat="1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0" fontId="3" fillId="0" borderId="0" xfId="0" applyFont="1"/>
    <xf numFmtId="0" fontId="1" fillId="0" borderId="0" xfId="1" applyFont="1"/>
    <xf numFmtId="164" fontId="0" fillId="0" borderId="0" xfId="0" applyNumberFormat="1"/>
    <xf numFmtId="165" fontId="0" fillId="0" borderId="0" xfId="0" applyNumberFormat="1"/>
    <xf numFmtId="0" fontId="0" fillId="0" borderId="0" xfId="0"/>
    <xf numFmtId="2" fontId="0" fillId="0" borderId="0" xfId="0" applyNumberForma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7" fillId="0" borderId="2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3" fillId="2" borderId="0" xfId="0" applyFont="1" applyFill="1" applyAlignment="1">
      <alignment horizontal="right"/>
    </xf>
    <xf numFmtId="0" fontId="3" fillId="0" borderId="0" xfId="0" applyFont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6" fillId="0" borderId="5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8</xdr:row>
      <xdr:rowOff>266700</xdr:rowOff>
    </xdr:from>
    <xdr:to>
      <xdr:col>13</xdr:col>
      <xdr:colOff>942975</xdr:colOff>
      <xdr:row>8</xdr:row>
      <xdr:rowOff>647699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2068175" y="3219449"/>
          <a:ext cx="895350" cy="3810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85725</xdr:colOff>
      <xdr:row>7</xdr:row>
      <xdr:rowOff>561975</xdr:rowOff>
    </xdr:from>
    <xdr:to>
      <xdr:col>12</xdr:col>
      <xdr:colOff>828675</xdr:colOff>
      <xdr:row>8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1134725" y="1390650"/>
          <a:ext cx="742950" cy="4286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14</xdr:col>
      <xdr:colOff>419100</xdr:colOff>
      <xdr:row>8</xdr:row>
      <xdr:rowOff>641685</xdr:rowOff>
    </xdr:from>
    <xdr:to>
      <xdr:col>14</xdr:col>
      <xdr:colOff>1859100</xdr:colOff>
      <xdr:row>8</xdr:row>
      <xdr:rowOff>1033262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3430250" y="2327610"/>
          <a:ext cx="1440000" cy="391578"/>
        </a:xfrm>
        <a:prstGeom prst="rect">
          <a:avLst/>
        </a:prstGeom>
        <a:noFill/>
        <a:ln>
          <a:noFill/>
        </a:ln>
      </xdr:spPr>
    </xdr:pic>
    <xdr:clientData fLocksWithSheet="0"/>
  </xdr:twoCellAnchor>
  <xdr:twoCellAnchor>
    <xdr:from>
      <xdr:col>14</xdr:col>
      <xdr:colOff>161924</xdr:colOff>
      <xdr:row>8</xdr:row>
      <xdr:rowOff>0</xdr:rowOff>
    </xdr:from>
    <xdr:to>
      <xdr:col>14</xdr:col>
      <xdr:colOff>323849</xdr:colOff>
      <xdr:row>8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2268200" y="2505074"/>
          <a:ext cx="161925" cy="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66359</xdr:colOff>
      <xdr:row>19</xdr:row>
      <xdr:rowOff>102785</xdr:rowOff>
    </xdr:from>
    <xdr:to>
      <xdr:col>10</xdr:col>
      <xdr:colOff>883625</xdr:colOff>
      <xdr:row>21</xdr:row>
      <xdr:rowOff>134185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 bwMode="auto">
        <a:xfrm>
          <a:off x="437834" y="6922685"/>
          <a:ext cx="10323215" cy="43144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defRPr/>
          </a:pPr>
          <a:r>
            <a:rPr lang="ru-RU" sz="1400">
              <a:latin typeface="Times New Roman"/>
              <a:cs typeface="Times New Roman"/>
            </a:rPr>
            <a:t>Инженер __________________Сенченков  Р.С.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abSelected="1" zoomScale="91" workbookViewId="0">
      <selection activeCell="D18" sqref="D18:H18"/>
    </sheetView>
  </sheetViews>
  <sheetFormatPr defaultRowHeight="15" x14ac:dyDescent="0.25"/>
  <cols>
    <col min="1" max="1" width="5.5703125" customWidth="1"/>
    <col min="2" max="2" width="24" customWidth="1"/>
    <col min="3" max="3" width="31" customWidth="1"/>
    <col min="6" max="6" width="13.140625" bestFit="1" customWidth="1"/>
    <col min="7" max="7" width="16.5703125" customWidth="1"/>
    <col min="8" max="8" width="10.85546875" customWidth="1"/>
    <col min="9" max="9" width="15.28515625" customWidth="1"/>
    <col min="10" max="10" width="13.42578125" customWidth="1"/>
    <col min="11" max="11" width="14.85546875" customWidth="1"/>
    <col min="12" max="12" width="15.7109375" customWidth="1"/>
    <col min="13" max="13" width="14.5703125" customWidth="1"/>
    <col min="14" max="14" width="14.85546875" customWidth="1"/>
    <col min="15" max="15" width="34.710937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36.75" customHeight="1" x14ac:dyDescent="0.3">
      <c r="A2" s="47" t="s">
        <v>25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8.75" x14ac:dyDescent="0.3">
      <c r="A4" s="2"/>
      <c r="B4" s="48" t="s">
        <v>0</v>
      </c>
      <c r="C4" s="48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1:15" ht="48" customHeight="1" x14ac:dyDescent="0.25">
      <c r="A5" s="3"/>
      <c r="B5" s="50" t="s">
        <v>1</v>
      </c>
      <c r="C5" s="50"/>
      <c r="D5" s="51" t="s">
        <v>2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50.25" customHeight="1" x14ac:dyDescent="0.25">
      <c r="A7" s="41" t="s">
        <v>3</v>
      </c>
      <c r="B7" s="44" t="s">
        <v>4</v>
      </c>
      <c r="C7" s="44" t="s">
        <v>5</v>
      </c>
      <c r="D7" s="44" t="s">
        <v>6</v>
      </c>
      <c r="E7" s="44" t="s">
        <v>7</v>
      </c>
      <c r="F7" s="33" t="s">
        <v>8</v>
      </c>
      <c r="G7" s="34"/>
      <c r="H7" s="34"/>
      <c r="I7" s="34"/>
      <c r="J7" s="34"/>
      <c r="K7" s="35"/>
      <c r="L7" s="36" t="s">
        <v>9</v>
      </c>
      <c r="M7" s="37"/>
      <c r="N7" s="38"/>
      <c r="O7" s="4" t="s">
        <v>10</v>
      </c>
    </row>
    <row r="8" spans="1:15" s="1" customFormat="1" ht="67.5" customHeight="1" x14ac:dyDescent="0.25">
      <c r="A8" s="42"/>
      <c r="B8" s="45"/>
      <c r="C8" s="45"/>
      <c r="D8" s="45"/>
      <c r="E8" s="45"/>
      <c r="F8" s="33" t="s">
        <v>11</v>
      </c>
      <c r="G8" s="35"/>
      <c r="H8" s="33" t="s">
        <v>12</v>
      </c>
      <c r="I8" s="35"/>
      <c r="J8" s="33" t="s">
        <v>13</v>
      </c>
      <c r="K8" s="35"/>
      <c r="L8" s="39" t="s">
        <v>14</v>
      </c>
      <c r="M8" s="39" t="s">
        <v>15</v>
      </c>
      <c r="N8" s="39" t="s">
        <v>16</v>
      </c>
      <c r="O8" s="29" t="s">
        <v>17</v>
      </c>
    </row>
    <row r="9" spans="1:15" s="1" customFormat="1" ht="87" customHeight="1" x14ac:dyDescent="0.25">
      <c r="A9" s="43"/>
      <c r="B9" s="46"/>
      <c r="C9" s="46"/>
      <c r="D9" s="46"/>
      <c r="E9" s="46"/>
      <c r="F9" s="5" t="s">
        <v>18</v>
      </c>
      <c r="G9" s="5" t="s">
        <v>19</v>
      </c>
      <c r="H9" s="5" t="s">
        <v>18</v>
      </c>
      <c r="I9" s="5" t="s">
        <v>19</v>
      </c>
      <c r="J9" s="5" t="s">
        <v>18</v>
      </c>
      <c r="K9" s="5" t="s">
        <v>19</v>
      </c>
      <c r="L9" s="40"/>
      <c r="M9" s="40"/>
      <c r="N9" s="40"/>
      <c r="O9" s="30"/>
    </row>
    <row r="10" spans="1:15" ht="18" customHeight="1" x14ac:dyDescent="0.25">
      <c r="A10" s="6">
        <v>1</v>
      </c>
      <c r="B10" s="7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  <c r="N10" s="8">
        <v>14</v>
      </c>
      <c r="O10" s="8">
        <v>15</v>
      </c>
    </row>
    <row r="11" spans="1:15" ht="58.5" customHeight="1" x14ac:dyDescent="0.25">
      <c r="A11" s="6">
        <v>1</v>
      </c>
      <c r="B11" s="9" t="s">
        <v>20</v>
      </c>
      <c r="C11" s="10" t="s">
        <v>21</v>
      </c>
      <c r="D11" s="11" t="s">
        <v>22</v>
      </c>
      <c r="E11" s="11">
        <v>1</v>
      </c>
      <c r="F11" s="12">
        <v>4750</v>
      </c>
      <c r="G11" s="12">
        <f>E11*F11</f>
        <v>4750</v>
      </c>
      <c r="H11" s="12">
        <v>6000</v>
      </c>
      <c r="I11" s="12">
        <f>E11*H11</f>
        <v>6000</v>
      </c>
      <c r="J11" s="12">
        <v>5000</v>
      </c>
      <c r="K11" s="12">
        <f>E11*J11</f>
        <v>5000</v>
      </c>
      <c r="L11" s="13">
        <f>AVERAGE(F11,H11,J11,LG11)</f>
        <v>5250</v>
      </c>
      <c r="M11" s="12">
        <f>SQRT(VAR(F11,H11,J11))</f>
        <v>661.43782776614762</v>
      </c>
      <c r="N11" s="12">
        <f t="shared" ref="N11:N12" si="0">M11/L11*100</f>
        <v>12.598815766974242</v>
      </c>
      <c r="O11" s="14">
        <f>E11*L11</f>
        <v>5250</v>
      </c>
    </row>
    <row r="12" spans="1:15" ht="15.75" x14ac:dyDescent="0.25">
      <c r="A12" s="15"/>
      <c r="B12" s="16"/>
      <c r="C12" s="17" t="s">
        <v>23</v>
      </c>
      <c r="D12" s="14"/>
      <c r="E12" s="14"/>
      <c r="F12" s="14"/>
      <c r="G12" s="18">
        <f>SUM(G11:G11)</f>
        <v>4750</v>
      </c>
      <c r="H12" s="14"/>
      <c r="I12" s="18">
        <f>SUM(I11:I11)</f>
        <v>6000</v>
      </c>
      <c r="J12" s="14"/>
      <c r="K12" s="18">
        <f>SUM(K11:K11)</f>
        <v>5000</v>
      </c>
      <c r="L12" s="14">
        <f>AVERAGE(F12,G12,I12,K12,H12,J12,LG12)</f>
        <v>5250</v>
      </c>
      <c r="M12" s="18">
        <f>SQRT(VAR(G12,I12,K12))</f>
        <v>661.43782776614762</v>
      </c>
      <c r="N12" s="18">
        <f t="shared" si="0"/>
        <v>12.598815766974242</v>
      </c>
      <c r="O12" s="14">
        <f>SUM(O11:O11)</f>
        <v>5250</v>
      </c>
    </row>
    <row r="13" spans="1:15" x14ac:dyDescent="0.25">
      <c r="G13" s="19"/>
      <c r="I13" s="19"/>
      <c r="O13" s="19"/>
    </row>
    <row r="14" spans="1:15" ht="24.75" customHeight="1" x14ac:dyDescent="0.3">
      <c r="B14" s="20" t="s">
        <v>26</v>
      </c>
      <c r="D14" s="21"/>
      <c r="G14" s="19"/>
      <c r="I14" s="19"/>
      <c r="L14" s="22"/>
      <c r="M14" s="22"/>
      <c r="N14" s="22"/>
      <c r="O14" s="23"/>
    </row>
    <row r="15" spans="1:15" ht="9" customHeight="1" x14ac:dyDescent="0.25">
      <c r="B15" s="21"/>
      <c r="L15" s="22"/>
      <c r="M15" s="22"/>
      <c r="N15" s="22"/>
      <c r="O15" s="23"/>
    </row>
    <row r="16" spans="1:15" ht="7.5" customHeight="1" x14ac:dyDescent="0.3">
      <c r="B16" s="31"/>
      <c r="C16" s="31"/>
      <c r="D16" s="27"/>
      <c r="E16" s="27"/>
      <c r="F16" s="27"/>
      <c r="G16" s="27"/>
      <c r="H16" s="27"/>
      <c r="I16" s="28"/>
      <c r="J16" s="28"/>
      <c r="K16" s="28"/>
      <c r="L16" s="28"/>
      <c r="M16" s="28"/>
      <c r="O16" s="19"/>
    </row>
    <row r="17" spans="2:15" ht="9" customHeight="1" x14ac:dyDescent="0.25">
      <c r="B17" s="21"/>
      <c r="J17" s="21"/>
    </row>
    <row r="18" spans="2:15" ht="17.25" customHeight="1" x14ac:dyDescent="0.3">
      <c r="B18" s="32" t="s">
        <v>24</v>
      </c>
      <c r="C18" s="32"/>
      <c r="D18" s="27"/>
      <c r="E18" s="27"/>
      <c r="F18" s="27"/>
      <c r="G18" s="27"/>
      <c r="H18" s="27"/>
      <c r="I18" s="28"/>
      <c r="J18" s="28"/>
      <c r="K18" s="28"/>
      <c r="L18" s="28"/>
      <c r="M18" s="28"/>
    </row>
    <row r="21" spans="2:15" ht="18.75" x14ac:dyDescent="0.3">
      <c r="B21" s="26"/>
      <c r="C21" s="26"/>
      <c r="D21" s="27"/>
      <c r="E21" s="27"/>
      <c r="F21" s="27"/>
      <c r="G21" s="27"/>
      <c r="H21" s="27"/>
      <c r="I21" s="28"/>
      <c r="J21" s="28"/>
      <c r="K21" s="28"/>
      <c r="L21" s="28"/>
      <c r="M21" s="28"/>
    </row>
    <row r="22" spans="2:15" x14ac:dyDescent="0.25">
      <c r="D22" s="24"/>
      <c r="G22" s="22"/>
      <c r="H22" s="23"/>
    </row>
    <row r="23" spans="2:15" x14ac:dyDescent="0.25">
      <c r="E23" s="25"/>
      <c r="G23" s="22"/>
      <c r="L23" s="22"/>
      <c r="M23" s="22"/>
      <c r="N23" s="22"/>
      <c r="O23" s="23"/>
    </row>
    <row r="24" spans="2:15" x14ac:dyDescent="0.25">
      <c r="E24" s="25"/>
      <c r="G24" s="22"/>
      <c r="L24" s="22"/>
      <c r="M24" s="22"/>
      <c r="N24" s="22"/>
      <c r="O24" s="23"/>
    </row>
    <row r="25" spans="2:15" x14ac:dyDescent="0.25">
      <c r="E25" s="25"/>
      <c r="G25" s="22"/>
      <c r="L25" s="22"/>
      <c r="M25" s="22"/>
      <c r="N25" s="22"/>
      <c r="O25" s="23"/>
    </row>
    <row r="26" spans="2:15" x14ac:dyDescent="0.25">
      <c r="E26" s="25"/>
      <c r="G26" s="22"/>
      <c r="L26" s="22"/>
      <c r="M26" s="22"/>
      <c r="N26" s="22"/>
      <c r="O26" s="23"/>
    </row>
    <row r="27" spans="2:15" x14ac:dyDescent="0.25">
      <c r="E27" s="25"/>
      <c r="G27" s="22"/>
      <c r="L27" s="22"/>
      <c r="M27" s="22"/>
      <c r="N27" s="22"/>
      <c r="O27" s="23"/>
    </row>
    <row r="28" spans="2:15" x14ac:dyDescent="0.25">
      <c r="E28" s="25"/>
      <c r="G28" s="22"/>
      <c r="L28" s="22"/>
      <c r="M28" s="22"/>
      <c r="N28" s="22"/>
      <c r="O28" s="23"/>
    </row>
    <row r="29" spans="2:15" x14ac:dyDescent="0.25">
      <c r="E29" s="25"/>
      <c r="G29" s="22"/>
      <c r="L29" s="22"/>
      <c r="M29" s="22"/>
      <c r="N29" s="22"/>
      <c r="O29" s="23"/>
    </row>
    <row r="30" spans="2:15" x14ac:dyDescent="0.25">
      <c r="E30" s="25"/>
      <c r="G30" s="22"/>
      <c r="L30" s="22"/>
      <c r="M30" s="22"/>
      <c r="N30" s="22"/>
      <c r="O30" s="23"/>
    </row>
    <row r="31" spans="2:15" x14ac:dyDescent="0.25">
      <c r="E31" s="25"/>
      <c r="G31" s="22"/>
      <c r="L31" s="22"/>
      <c r="M31" s="22"/>
      <c r="N31" s="22"/>
      <c r="O31" s="23"/>
    </row>
    <row r="32" spans="2:15" x14ac:dyDescent="0.25">
      <c r="E32" s="25"/>
      <c r="G32" s="22"/>
      <c r="L32" s="22"/>
      <c r="M32" s="22"/>
      <c r="N32" s="22"/>
      <c r="O32" s="23"/>
    </row>
    <row r="33" spans="5:15" x14ac:dyDescent="0.25">
      <c r="E33" s="25"/>
      <c r="G33" s="22"/>
      <c r="L33" s="22"/>
      <c r="M33" s="22"/>
      <c r="N33" s="22"/>
      <c r="O33" s="23"/>
    </row>
    <row r="34" spans="5:15" x14ac:dyDescent="0.25">
      <c r="E34" s="25"/>
      <c r="G34" s="22"/>
      <c r="O34" s="23"/>
    </row>
    <row r="35" spans="5:15" x14ac:dyDescent="0.25">
      <c r="E35" s="25"/>
      <c r="G35" s="22"/>
      <c r="O35" s="23"/>
    </row>
    <row r="36" spans="5:15" x14ac:dyDescent="0.25">
      <c r="E36" s="25"/>
      <c r="G36" s="22"/>
      <c r="O36" s="23"/>
    </row>
    <row r="37" spans="5:15" x14ac:dyDescent="0.25">
      <c r="E37" s="25"/>
      <c r="G37" s="22"/>
      <c r="O37" s="23"/>
    </row>
    <row r="38" spans="5:15" x14ac:dyDescent="0.25">
      <c r="E38" s="25"/>
      <c r="G38" s="22"/>
      <c r="O38" s="23"/>
    </row>
    <row r="39" spans="5:15" x14ac:dyDescent="0.25">
      <c r="E39" s="25"/>
      <c r="G39" s="22"/>
      <c r="O39" s="23"/>
    </row>
    <row r="40" spans="5:15" x14ac:dyDescent="0.25">
      <c r="G40" s="22"/>
    </row>
  </sheetData>
  <mergeCells count="28">
    <mergeCell ref="A2:O2"/>
    <mergeCell ref="B4:C4"/>
    <mergeCell ref="D4:O4"/>
    <mergeCell ref="B5:C5"/>
    <mergeCell ref="D5:O5"/>
    <mergeCell ref="A7:A9"/>
    <mergeCell ref="B7:B9"/>
    <mergeCell ref="C7:C9"/>
    <mergeCell ref="D7:D9"/>
    <mergeCell ref="E7:E9"/>
    <mergeCell ref="F7:K7"/>
    <mergeCell ref="L7:N7"/>
    <mergeCell ref="F8:G8"/>
    <mergeCell ref="H8:I8"/>
    <mergeCell ref="J8:K8"/>
    <mergeCell ref="L8:L9"/>
    <mergeCell ref="M8:M9"/>
    <mergeCell ref="N8:N9"/>
    <mergeCell ref="B21:C21"/>
    <mergeCell ref="D21:H21"/>
    <mergeCell ref="I21:M21"/>
    <mergeCell ref="O8:O9"/>
    <mergeCell ref="B16:C16"/>
    <mergeCell ref="D16:H16"/>
    <mergeCell ref="I16:M16"/>
    <mergeCell ref="B18:C18"/>
    <mergeCell ref="D18:H18"/>
    <mergeCell ref="I18:M18"/>
  </mergeCells>
  <pageMargins left="0.23622047244094491" right="3.937007874015748E-2" top="0.15748031496062992" bottom="0.15748031496062992" header="0.11811023622047245" footer="0.11811023622047245"/>
  <pageSetup paperSize="9" scale="59" orientation="landscape" horizont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Solntseva Ekaterina Stanislavovna</dc:creator>
  <cp:lastModifiedBy>Пыко Тамара Александровна</cp:lastModifiedBy>
  <cp:revision>3</cp:revision>
  <cp:lastPrinted>2026-07-29T12:47:17Z</cp:lastPrinted>
  <dcterms:created xsi:type="dcterms:W3CDTF">2019-04-03T07:06:57Z</dcterms:created>
  <dcterms:modified xsi:type="dcterms:W3CDTF">2026-08-04T06:52:31Z</dcterms:modified>
</cp:coreProperties>
</file>