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040" windowHeight="16440"/>
  </bookViews>
  <sheets>
    <sheet name="Лист1" sheetId="1" r:id="rId1"/>
  </sheets>
  <calcPr calcId="1445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calcChain.xml><?xml version="1.0" encoding="utf-8"?>
<calcChain xmlns="http://schemas.openxmlformats.org/spreadsheetml/2006/main">
  <c r="AB12" i="1" l="1"/>
  <c r="AA12" i="1"/>
</calcChain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<sst xmlns="http://schemas.openxmlformats.org/spreadsheetml/2006/main" count="89" uniqueCount="69">
  <si>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</si>
  <si>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</si>
  <si>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</si>
  <si>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</si>
  <si>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</si>
  <si>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</si>
  <si>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</si>
  <si>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</si>
  <si>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</si>
  <si>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</si>
  <si>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</si>
  <si>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</si>
  <si>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</si>
  <si>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</si>
  <si>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</si>
  <si>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</si>
  <si>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</si>
  <si>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</si>
  <si>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</si>
  <si>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</si>
  <si>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</si>
  <si>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</si>
  <si>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</si>
  <si>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</si>
  <si>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</si>
  <si>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</si>
  <si>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</si>
  <si>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</si>
  <si>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</si>
  <si>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</si>
  <si>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</si>
  <si>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</si>
  <si>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</si>
  <si>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</si>
  <si>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</si>
  <si>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</si>
  <si>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</si>
  <si>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</si>
  <si>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</si>
  <si>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</si>
  <si>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</si>
  <si>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</si>
  <si>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</si>
  <si>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</si>
  <si>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</si>
  <si>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</si>
  <si>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</si>
  <si>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</si>
  <si>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</si>
  <si>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</si>
  <si>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</si>
  <si>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</si>
  <si>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Услуги зрелищно-развлекательные, не включенные в другие группировки</t>
  </si>
  <si>
    <t>усл. ед</t>
  </si>
  <si>
    <t>654,19 
Контракт в ЕИС №3330201706022000017</t>
  </si>
  <si>
    <t>569,51 
Контракт в ЕИС №1230100903222000179</t>
  </si>
  <si>
    <t>93.29.29.000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</si>
  <si>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</si>
  <si>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</si>
  <si>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</si>
  <si>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</si>
  <si>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</si>
  <si>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</si>
  <si>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</si>
  <si>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</si>
  <si>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</si>
  <si>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</si>
  <si>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На основании проведенного анализа рынка и расчетов, НМЦК составляет: 250 000,00 рублей.</t>
  </si>
  <si>
    <t>Дата подготовки обоснования НМЦК:29.07.2026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</si>
</sst>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1230100903222000179" TargetMode="External"/><Relationship Id="rId1" Type="http://schemas.openxmlformats.org/officeDocument/2006/relationships/hyperlink" Target="http://zakupki.gov.ru/epz/contract/contractCard/common-info.html?reestrNumber=3330201706022000017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7" zoomScaleNormal="100" zoomScaleSheetLayoutView="100" workbookViewId="0">
      <selection activeCell="A17" sqref="A17:AD17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1" t="s">
        <v>2</v>
      </c>
      <c r="B6" s="31"/>
      <c r="C6" s="32" t="s">
        <v>64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31" t="s">
        <v>61</v>
      </c>
      <c r="B7" s="31"/>
      <c r="C7" s="32" t="s">
        <v>62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6" t="s">
        <v>60</v>
      </c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9"/>
    </row>
    <row r="9" spans="1:32" ht="125.25" customHeight="1" x14ac:dyDescent="0.25">
      <c r="A9" s="33" t="s">
        <v>3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</row>
    <row r="10" spans="1:32" ht="30" customHeight="1" x14ac:dyDescent="0.25">
      <c r="A10" s="31" t="s">
        <v>4</v>
      </c>
      <c r="B10" s="31" t="s">
        <v>5</v>
      </c>
      <c r="C10" s="31"/>
      <c r="D10" s="34" t="s">
        <v>6</v>
      </c>
      <c r="E10" s="31" t="s">
        <v>7</v>
      </c>
      <c r="F10" s="34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4" t="s">
        <v>65</v>
      </c>
      <c r="AD10" s="8" t="s">
        <v>28</v>
      </c>
    </row>
    <row r="11" spans="1:32" ht="45" customHeight="1" x14ac:dyDescent="0.25">
      <c r="A11" s="31"/>
      <c r="B11" s="31"/>
      <c r="C11" s="31"/>
      <c r="D11" s="34"/>
      <c r="E11" s="31"/>
      <c r="F11" s="34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4"/>
      <c r="AD11" s="10"/>
    </row>
    <row r="12" spans="1:32" ht="52.5" customHeight="1" x14ac:dyDescent="0.25">
      <c r="A12" s="11" t="s">
        <v>51</v>
      </c>
      <c r="B12" s="31" t="s">
        <v>52</v>
      </c>
      <c r="C12" s="31"/>
      <c r="D12" s="7" t="s">
        <v>56</v>
      </c>
      <c r="E12" s="11" t="s">
        <v>53</v>
      </c>
      <c r="F12" s="12">
        <v>500</v>
      </c>
      <c r="G12" s="6">
        <v>500</v>
      </c>
      <c r="H12" s="24" t="s">
        <v>54</v>
      </c>
      <c r="I12" s="25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f>ROUND(STDEV(G12,654.19,569.51),2)</f>
        <v>77.22</v>
      </c>
      <c r="AB12" s="6">
        <f>ROUND(AA12/AVERAGE(G12,654.19,569.51)*100,2)</f>
        <v>13.44</v>
      </c>
      <c r="AC12" s="6">
        <v>500</v>
      </c>
      <c r="AD12" s="6">
        <v>250000</v>
      </c>
      <c r="AE12" s="13"/>
      <c r="AF12" s="13"/>
    </row>
    <row r="13" spans="1:32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C13" s="11" t="s">
        <v>47</v>
      </c>
      <c r="AD13" s="6">
        <v>250000</v>
      </c>
    </row>
    <row r="14" spans="1:32" ht="39" customHeight="1" x14ac:dyDescent="0.25">
      <c r="A14" s="38" t="s">
        <v>67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40"/>
    </row>
    <row r="15" spans="1:32" ht="15" customHeight="1" x14ac:dyDescent="0.25">
      <c r="A15" s="41" t="s">
        <v>63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</row>
    <row r="16" spans="1:32" ht="15" customHeight="1" x14ac:dyDescent="0.25"/>
    <row r="17" spans="1:30" ht="15" customHeight="1" x14ac:dyDescent="0.25">
      <c r="A17" s="41" t="s">
        <v>68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</row>
    <row r="18" spans="1:30" ht="15" customHeight="1" x14ac:dyDescent="0.25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</row>
    <row r="19" spans="1:30" x14ac:dyDescent="0.2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3" t="s">
        <v>48</v>
      </c>
      <c r="B21" s="44"/>
      <c r="C21" s="44"/>
      <c r="D21" s="4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5"/>
      <c r="B22" s="46"/>
      <c r="C22" s="46"/>
      <c r="D22" s="4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7" t="s">
        <v>49</v>
      </c>
      <c r="B23" s="48"/>
      <c r="C23" s="48"/>
      <c r="D23" s="4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5" t="s">
        <v>66</v>
      </c>
      <c r="B24" s="46"/>
      <c r="C24" s="46"/>
      <c r="D24" s="4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5" t="s">
        <v>50</v>
      </c>
      <c r="B25" s="36"/>
      <c r="C25" s="36"/>
      <c r="D25" s="36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hyperlinks>
    <hyperlink ref="H12" r:id="rId1"/>
    <hyperlink ref="I12" r:id="rId2"/>
  </hyperlinks>
  <pageMargins left="0.39370078740157483" right="0.39370078740157483" top="0.39370078740157483" bottom="0.39370078740157483" header="0" footer="0"/>
  <pageSetup paperSize="9" scale="54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2026-07-29T08:32:09Z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