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H:\2026 год\п.4\1. Закупки в работе\Поставка самостпасателей фильтрующих 142 шт\"/>
    </mc:Choice>
  </mc:AlternateContent>
  <xr:revisionPtr revIDLastSave="0" documentId="13_ncr:1_{942B632E-D7AF-4FA5-B9D2-A29F2FABE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ена с ед.поставщиком" sheetId="5" r:id="rId1"/>
  </sheets>
  <externalReferences>
    <externalReference r:id="rId2"/>
  </externalReferences>
  <definedNames>
    <definedName name="_xlnm.Print_Area" localSheetId="0">'Цена с ед.поставщиком'!$A$1:$L$11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5" l="1"/>
  <c r="A5" i="5"/>
  <c r="H8" i="5"/>
  <c r="I8" i="5"/>
  <c r="L8" i="5"/>
  <c r="L9" i="5" s="1"/>
  <c r="J8" i="5" l="1"/>
</calcChain>
</file>

<file path=xl/sharedStrings.xml><?xml version="1.0" encoding="utf-8"?>
<sst xmlns="http://schemas.openxmlformats.org/spreadsheetml/2006/main" count="25" uniqueCount="25">
  <si>
    <t>№                                      п/п</t>
  </si>
  <si>
    <t>Номер источника ценовой информации (ИЦИ №i) и цена единицы товара, работы, услуги, представленная i-тым ИЦИ (Цi), руб.</t>
  </si>
  <si>
    <t>Определение однородности совокупности значений выявленных цен</t>
  </si>
  <si>
    <t>Среднее квадратичное отклонение</t>
  </si>
  <si>
    <t>1</t>
  </si>
  <si>
    <t>Основные 
характеристики 
объекта закупки</t>
  </si>
  <si>
    <t>Предмет контракта</t>
  </si>
  <si>
    <t>Итого :</t>
  </si>
  <si>
    <t xml:space="preserve">&lt;ц&gt; средняя арифметическая цена за единицу </t>
  </si>
  <si>
    <t xml:space="preserve">ИЦИ 
№ 1     </t>
  </si>
  <si>
    <t xml:space="preserve">ИЦИ 
№ 2         </t>
  </si>
  <si>
    <t xml:space="preserve">ИЦИ 
№ 3 </t>
  </si>
  <si>
    <t>Наименование товара 
(работы, услуги)
Код ОКПД/ КТРУ</t>
  </si>
  <si>
    <t>Ед. 
изм.</t>
  </si>
  <si>
    <r>
      <t>V - коэф-нт вариации
цен</t>
    </r>
    <r>
      <rPr>
        <b/>
        <sz val="9"/>
        <color indexed="25"/>
        <rFont val="Times New Roman"/>
        <family val="1"/>
        <charset val="204"/>
      </rPr>
      <t xml:space="preserve"> 
</t>
    </r>
    <r>
      <rPr>
        <i/>
        <sz val="9"/>
        <color indexed="16"/>
        <rFont val="Times New Roman"/>
        <family val="1"/>
        <charset val="204"/>
      </rPr>
      <t/>
    </r>
  </si>
  <si>
    <t xml:space="preserve"> </t>
  </si>
  <si>
    <t>Расчет цены контракта, заключаемого с единственным поставщиком</t>
  </si>
  <si>
    <t>Приложение № 2</t>
  </si>
  <si>
    <t>Кол-во
(ед.)</t>
  </si>
  <si>
    <t>min цена единицы товара</t>
  </si>
  <si>
    <r>
      <rPr>
        <b/>
        <sz val="8"/>
        <color indexed="8"/>
        <rFont val="Times New Roman"/>
        <family val="1"/>
        <charset val="204"/>
      </rPr>
      <t>Цена контракта по min цены единицы товара                                                                                   ЦК = v*ц</t>
    </r>
    <r>
      <rPr>
        <b/>
        <sz val="9"/>
        <color indexed="8"/>
        <rFont val="Times New Roman"/>
        <family val="1"/>
        <charset val="204"/>
      </rPr>
      <t xml:space="preserve">
</t>
    </r>
  </si>
  <si>
    <t>В соответствии с Техническими требованиями</t>
  </si>
  <si>
    <t>Поставка самоспасателей фильтрующих</t>
  </si>
  <si>
    <t>шт.</t>
  </si>
  <si>
    <t>В соответствии с ч. 6 ст. 22 Федерального закона РФ № 44-ФЗ от 5 апреля 2013 года  для определения цены контракта, заключаемого с единственым поставщиком использован метод сопоставимых рыночных цен (анализа рынка). Обоснованием выбора метода сопоставимых рыночных цен является наличие ценовой информации на функционирующем рынке поставки идентичных товаров.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обоснования ЦК использованы:                                                                                                                                                                                                                                                            -ценовая информация, полученная Заказчиком при обосновании ЦК для осуществления аналогичной закупки (государственный контракт от 20.10.2025 № ФАУ/Д-197 - ИЦИ №2, общедоступная ценовая информация  в сети "Интернет" -  ИЦИ №3),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государственный контракт по закупке № 100313904126100037 (ИЦИ №1)
Для определения однородности совокупности значений выявленных цен, определён коэффициент вариации. Поскольку коэффициент вариации не превышает 33%, совокупность цен принимается однородной.  Расчет ЦК произведен по минимальной цене за единицу товара.                                                                              По результатам произведенного расчета ЦК составляет 229 889, 48 руб..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</si>
</sst>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rgb="FF000000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25"/>
      <name val="Times New Roman"/>
      <family val="1"/>
      <charset val="204"/>
    </font>
    <font>
      <i/>
      <sz val="9"/>
      <color indexed="16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3"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1" fillId="3" borderId="0" xfId="0" applyNumberFormat="1" applyFont="1" applyFill="1"/>
    <xf numFmtId="0" fontId="4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wrapText="1"/>
      <protection locked="0"/>
    </xf>
    <xf numFmtId="164" fontId="15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Border="1"/>
    <xf numFmtId="0" fontId="16" fillId="0" borderId="1" xfId="0" applyNumberFormat="1" applyFont="1" applyBorder="1" applyAlignment="1">
      <alignment horizontal="right" vertical="center" wrapText="1"/>
    </xf>
    <xf numFmtId="0" fontId="16" fillId="0" borderId="0" xfId="0" applyNumberFormat="1" applyFont="1" applyBorder="1" applyAlignment="1">
      <alignment horizontal="right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left" vertical="top" wrapText="1"/>
    </xf>
    <xf numFmtId="0" fontId="13" fillId="0" borderId="5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54351</xdr:colOff>
      <xdr:row>6</xdr:row>
      <xdr:rowOff>266699</xdr:rowOff>
    </xdr:from>
    <xdr:to>
      <xdr:col>9</xdr:col>
      <xdr:colOff>952505</xdr:colOff>
      <xdr:row>6</xdr:row>
      <xdr:rowOff>660026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515601" y="4711699"/>
          <a:ext cx="2168154" cy="393327"/>
          <a:chOff x="7686923" y="5742995"/>
          <a:chExt cx="1417089" cy="841025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7686923" y="5821540"/>
            <a:ext cx="681405" cy="762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8662987" y="5742995"/>
            <a:ext cx="441025" cy="7357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likasEI\Desktop\&#1047;&#1072;&#1082;&#1091;&#1087;&#1082;&#1080;%202026\&#1054;&#1093;&#1088;&#1072;&#1085;&#1072;%20&#1090;&#1088;&#1091;&#1076;&#1072;\&#1057;&#1072;&#1084;&#1086;&#1089;&#1087;&#1072;&#1089;&#1072;&#1090;&#1077;&#1083;&#1080;%20&#1072;&#1074;&#1075;&#1091;&#1089;&#1090;%202026\&#1054;&#1073;&#1086;&#1089;&#1085;&#1086;&#1074;&#1072;&#1085;&#1080;&#1077;%20&#1062;&#1050;%20&#1089;&#1072;&#1084;&#1086;&#1089;&#1087;&#1072;&#1089;&#1072;&#1090;&#1077;&#1083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. НМЦК (3)"/>
    </sheetNames>
    <sheetDataSet>
      <sheetData sheetId="0">
        <row r="4">
          <cell r="A4" t="str">
            <v>Используемый метод определения ЦК с обоснованием</v>
          </cell>
        </row>
        <row r="8">
          <cell r="B8" t="str">
            <v>Самоспасатель фильтрующий 32.99.11.199                                                                                                                                                                 
/ КТРУ не применяется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showGridLines="0" tabSelected="1" topLeftCell="A6" zoomScale="84" zoomScaleNormal="84" zoomScaleSheetLayoutView="85" workbookViewId="0">
      <selection activeCell="F16" sqref="F16"/>
    </sheetView>
  </sheetViews>
  <sheetFormatPr defaultColWidth="9.140625" defaultRowHeight="15" x14ac:dyDescent="0.25"/>
  <cols>
    <col min="1" max="1" width="6.42578125" customWidth="1"/>
    <col min="2" max="2" width="27.7109375" customWidth="1"/>
    <col min="3" max="3" width="7.42578125" customWidth="1"/>
    <col min="4" max="4" width="7.7109375" customWidth="1"/>
    <col min="5" max="8" width="15.7109375" customWidth="1"/>
    <col min="9" max="10" width="19" customWidth="1"/>
    <col min="11" max="11" width="12" customWidth="1"/>
    <col min="12" max="12" width="24.7109375" customWidth="1"/>
    <col min="13" max="13" width="14.5703125" customWidth="1"/>
    <col min="14" max="14" width="13" style="6" customWidth="1"/>
    <col min="16" max="16" width="11.42578125" bestFit="1" customWidth="1"/>
  </cols>
  <sheetData>
    <row r="1" spans="1:13" ht="21.75" customHeight="1" x14ac:dyDescent="0.25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  <c r="M1" s="1"/>
    </row>
    <row r="2" spans="1:13" ht="21.75" customHeight="1" x14ac:dyDescent="0.25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"/>
    </row>
    <row r="3" spans="1:13" ht="15.75" x14ac:dyDescent="0.25">
      <c r="A3" s="30" t="s">
        <v>6</v>
      </c>
      <c r="B3" s="31"/>
      <c r="C3" s="32" t="s">
        <v>22</v>
      </c>
      <c r="D3" s="33"/>
      <c r="E3" s="33"/>
      <c r="F3" s="33"/>
      <c r="G3" s="33"/>
      <c r="H3" s="33"/>
      <c r="I3" s="33"/>
      <c r="J3" s="33"/>
      <c r="K3" s="33"/>
      <c r="L3" s="34"/>
      <c r="M3" s="1"/>
    </row>
    <row r="4" spans="1:13" ht="81.75" customHeight="1" x14ac:dyDescent="0.25">
      <c r="A4" s="30" t="s">
        <v>5</v>
      </c>
      <c r="B4" s="31"/>
      <c r="C4" s="32" t="s">
        <v>21</v>
      </c>
      <c r="D4" s="33"/>
      <c r="E4" s="33"/>
      <c r="F4" s="33"/>
      <c r="G4" s="33"/>
      <c r="H4" s="33"/>
      <c r="I4" s="33"/>
      <c r="J4" s="33"/>
      <c r="K4" s="33"/>
      <c r="L4" s="34"/>
      <c r="M4" s="1"/>
    </row>
    <row r="5" spans="1:13" ht="159.75" customHeight="1" x14ac:dyDescent="0.25">
      <c r="A5" s="25" t="str">
        <f>'[1]Общ. НМЦК (3)'!A4</f>
        <v>Используемый метод определения ЦК с обоснованием</v>
      </c>
      <c r="B5" s="26"/>
      <c r="C5" s="27" t="s">
        <v>24</v>
      </c>
      <c r="D5" s="28"/>
      <c r="E5" s="28"/>
      <c r="F5" s="28"/>
      <c r="G5" s="28"/>
      <c r="H5" s="28"/>
      <c r="I5" s="28"/>
      <c r="J5" s="28"/>
      <c r="K5" s="28"/>
      <c r="L5" s="29"/>
      <c r="M5" s="2"/>
    </row>
    <row r="6" spans="1:13" ht="49.5" customHeight="1" x14ac:dyDescent="0.25">
      <c r="A6" s="47" t="s">
        <v>0</v>
      </c>
      <c r="B6" s="48" t="s">
        <v>12</v>
      </c>
      <c r="C6" s="49" t="s">
        <v>13</v>
      </c>
      <c r="D6" s="49" t="s">
        <v>18</v>
      </c>
      <c r="E6" s="51" t="s">
        <v>1</v>
      </c>
      <c r="F6" s="52"/>
      <c r="G6" s="52"/>
      <c r="H6" s="37" t="s">
        <v>2</v>
      </c>
      <c r="I6" s="37"/>
      <c r="J6" s="37"/>
      <c r="K6" s="39" t="s">
        <v>19</v>
      </c>
      <c r="L6" s="41" t="s">
        <v>20</v>
      </c>
      <c r="M6" s="3"/>
    </row>
    <row r="7" spans="1:13" ht="55.5" customHeight="1" x14ac:dyDescent="0.25">
      <c r="A7" s="47"/>
      <c r="B7" s="48"/>
      <c r="C7" s="50"/>
      <c r="D7" s="50"/>
      <c r="E7" s="8" t="s">
        <v>9</v>
      </c>
      <c r="F7" s="8" t="s">
        <v>10</v>
      </c>
      <c r="G7" s="8" t="s">
        <v>11</v>
      </c>
      <c r="H7" s="15" t="s">
        <v>8</v>
      </c>
      <c r="I7" s="7" t="s">
        <v>3</v>
      </c>
      <c r="J7" s="7" t="s">
        <v>14</v>
      </c>
      <c r="K7" s="40"/>
      <c r="L7" s="42"/>
      <c r="M7" s="4"/>
    </row>
    <row r="8" spans="1:13" ht="99.75" customHeight="1" x14ac:dyDescent="0.25">
      <c r="A8" s="12" t="s">
        <v>4</v>
      </c>
      <c r="B8" s="14" t="str">
        <f>'[1]Общ. НМЦК (3)'!$B$8</f>
        <v>Самоспасатель фильтрующий 32.99.11.199                                                                                                                                                                 
/ КТРУ не применяется</v>
      </c>
      <c r="C8" s="12" t="s">
        <v>23</v>
      </c>
      <c r="D8" s="13">
        <v>142</v>
      </c>
      <c r="E8" s="17">
        <v>1618.94</v>
      </c>
      <c r="F8" s="17">
        <v>3125</v>
      </c>
      <c r="G8" s="17">
        <v>2890</v>
      </c>
      <c r="H8" s="18">
        <f>AVERAGE(E8:G8)</f>
        <v>2544.646666666667</v>
      </c>
      <c r="I8" s="18">
        <f>STDEV(E8:G8)</f>
        <v>810.25050110032703</v>
      </c>
      <c r="J8" s="19">
        <f>I8/H8</f>
        <v>0.31841375532175792</v>
      </c>
      <c r="K8" s="10">
        <v>1618.94</v>
      </c>
      <c r="L8" s="9">
        <f>ROUND(K8*D8,2)</f>
        <v>229889.48</v>
      </c>
      <c r="M8" s="5"/>
    </row>
    <row r="9" spans="1:13" s="6" customFormat="1" ht="21" customHeight="1" x14ac:dyDescent="0.25">
      <c r="A9" s="43" t="s">
        <v>7</v>
      </c>
      <c r="B9" s="44"/>
      <c r="C9" s="44"/>
      <c r="D9" s="45"/>
      <c r="E9" s="46"/>
      <c r="F9" s="46"/>
      <c r="G9" s="46"/>
      <c r="H9" s="46"/>
      <c r="I9" s="46"/>
      <c r="J9" s="46"/>
      <c r="K9" s="11"/>
      <c r="L9" s="9">
        <f>SUM(L8:L8)</f>
        <v>229889.48</v>
      </c>
      <c r="M9" s="5"/>
    </row>
    <row r="10" spans="1:13" s="6" customFormat="1" ht="15" customHeight="1" x14ac:dyDescent="0.25">
      <c r="A10" s="38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5"/>
    </row>
    <row r="11" spans="1:13" ht="18.75" x14ac:dyDescent="0.3">
      <c r="C11" s="20"/>
      <c r="D11" s="21"/>
      <c r="E11" s="16"/>
      <c r="F11" s="16"/>
      <c r="G11" s="16"/>
      <c r="H11" s="16"/>
      <c r="I11" s="16"/>
      <c r="J11" s="16"/>
      <c r="K11" s="16"/>
      <c r="L11" s="16"/>
    </row>
    <row r="12" spans="1:13" ht="40.5" customHeight="1" x14ac:dyDescent="0.25">
      <c r="C12" s="22"/>
      <c r="D12" s="22"/>
    </row>
    <row r="39" ht="49.5" customHeight="1" x14ac:dyDescent="0.25"/>
    <row r="67" ht="33" customHeight="1" x14ac:dyDescent="0.25"/>
    <row r="68" ht="27.75" customHeight="1" x14ac:dyDescent="0.25"/>
    <row r="69" ht="39" customHeight="1" x14ac:dyDescent="0.25"/>
    <row r="70" ht="37.5" customHeight="1" x14ac:dyDescent="0.25"/>
    <row r="71" ht="31.5" customHeight="1" x14ac:dyDescent="0.25"/>
    <row r="72" ht="32.25" customHeight="1" x14ac:dyDescent="0.25"/>
    <row r="73" ht="21" customHeight="1" x14ac:dyDescent="0.25"/>
    <row r="77" ht="15" customHeight="1" x14ac:dyDescent="0.25"/>
  </sheetData>
  <mergeCells count="19">
    <mergeCell ref="C6:C7"/>
    <mergeCell ref="D6:D7"/>
    <mergeCell ref="E6:G6"/>
    <mergeCell ref="H6:J6"/>
    <mergeCell ref="A10:L10"/>
    <mergeCell ref="K6:K7"/>
    <mergeCell ref="L6:L7"/>
    <mergeCell ref="A9:D9"/>
    <mergeCell ref="E9:J9"/>
    <mergeCell ref="A6:A7"/>
    <mergeCell ref="B6:B7"/>
    <mergeCell ref="A1:L1"/>
    <mergeCell ref="A5:B5"/>
    <mergeCell ref="C5:L5"/>
    <mergeCell ref="A3:B3"/>
    <mergeCell ref="C3:L3"/>
    <mergeCell ref="A4:B4"/>
    <mergeCell ref="C4:L4"/>
    <mergeCell ref="A2:L2"/>
  </mergeCells>
  <conditionalFormatting sqref="K8">
    <cfRule type="expression" dxfId="2" priority="1" stopIfTrue="1">
      <formula>NOT(ISERROR(SEARCH("НЕ",K8)))</formula>
    </cfRule>
    <cfRule type="expression" dxfId="1" priority="2" stopIfTrue="1">
      <formula>NOT(ISERROR(SEARCH("ОДНОРОДНЫЕ",K8)))</formula>
    </cfRule>
    <cfRule type="expression" dxfId="0" priority="3" stopIfTrue="1">
      <formula>NOT(ISERROR(SEARCH("НЕОДНОРОДНЫЕ",K8)))</formula>
    </cfRule>
  </conditionalFormatting>
  <printOptions gridLines="1"/>
  <pageMargins left="0.59055118110236227" right="0" top="0.19685039370078741" bottom="0" header="0" footer="0"/>
  <pageSetup paperSize="9" scale="70" fitToHeight="0" orientation="landscape" horizontalDpi="4294967294" verticalDpi="4294967294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Цена с ед.поставщиком</vt:lpstr>
      <vt:lpstr>'Цена с ед.поставщиком'!Область_печати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Литенков Денис Владимирович</dc:creator>
  <cp:lastModifiedBy>Тюрина Евгения Константиновна</cp:lastModifiedBy>
  <cp:lastPrinted>2026-08-05T11:47:27Z</cp:lastPrinted>
  <dcterms:created xsi:type="dcterms:W3CDTF">2019-08-02T09:28:36Z</dcterms:created>
  <dcterms:modified xsi:type="dcterms:W3CDTF">2026-08-21T09:27:34Z</dcterms:modified>
</cp:coreProperties>
</file>