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125"/>
  </bookViews>
  <sheets>
    <sheet name="Лист1" sheetId="1" r:id="rId1"/>
  </sheets>
  <definedNames>
    <definedName name="_xlnm.Print_Area" localSheetId="0">Лист1!$A$1:$P$16</definedName>
  </definedNames>
  <calcPr calcId="152511" iterateDelta="1E-4"/>
</workbook>
</file>

<file path=xl/calcChain.xml><?xml version="1.0" encoding="utf-8"?>
<calcChain xmlns="http://schemas.openxmlformats.org/spreadsheetml/2006/main">
  <c r="I12" i="1" l="1"/>
  <c r="I13" i="1"/>
  <c r="J13" i="1" l="1"/>
  <c r="J12" i="1"/>
  <c r="H13" i="1" l="1"/>
  <c r="D14" i="1" l="1"/>
  <c r="H12" i="1" l="1"/>
  <c r="J15" i="1" l="1"/>
</calcChain>
</file>

<file path=xl/sharedStrings.xml><?xml version="1.0" encoding="utf-8"?>
<sst xmlns="http://schemas.openxmlformats.org/spreadsheetml/2006/main" count="21" uniqueCount="20">
  <si>
    <t>№ п/п</t>
  </si>
  <si>
    <t>Объект закупки</t>
  </si>
  <si>
    <t>Ед. измерения</t>
  </si>
  <si>
    <t>Количество</t>
  </si>
  <si>
    <t>ср.цена</t>
  </si>
  <si>
    <t>В результате проведения анализа рынка начальная (максимальная) цена контракта составляет:</t>
  </si>
  <si>
    <t xml:space="preserve">КП № 1 </t>
  </si>
  <si>
    <t>Начальная (максимальная) цена контракта определена методом сопоставимых рыночных цен в соответствии с Методическими рекомендациями, утвержденными приказом Минэкономразвития России от 2 октября 2013 г. № 567</t>
  </si>
  <si>
    <t xml:space="preserve">При определении НМЦК использована информация о ценах на услуги, полученная по результатам направления Заказчиком запроса о предоставлении ценовой информации и иследования сети интернет (подрядчикам, исполнителям)  </t>
  </si>
  <si>
    <t>КП 2</t>
  </si>
  <si>
    <t>КП 3</t>
  </si>
  <si>
    <t xml:space="preserve">Обоснование начальной (максимальной) цены контракта </t>
  </si>
  <si>
    <t>Итого:</t>
  </si>
  <si>
    <t>Всего
НМЦК /цена единицы товара (работы, услуги) с учетом ЛБО (руб.)</t>
  </si>
  <si>
    <t>Итого цена единицы товара (работы, услуги) в том числе с учетом ЛБО (руб.)</t>
  </si>
  <si>
    <t xml:space="preserve">Весы электронные </t>
  </si>
  <si>
    <t>штука</t>
  </si>
  <si>
    <t>Рулетки</t>
  </si>
  <si>
    <t>Руководствуясь п.2 ст.72 и п.3 ст. 219 Бюджетного Кодекса Российской Федерации и принимая во внимание доведенные лимиты бюджетных обязательств на 2026 год, начальная максимальная цена контракта составляет: 30 800 (тридцать тысяч восемьсот) рублей 00 копеек.</t>
  </si>
  <si>
    <t>Объект закупки: оказание услуг по поверке средств измерений (весы электронные, рулетки)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</si>
</sst>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9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2" fontId="2" fillId="0" borderId="0" xfId="0" applyNumberFormat="1" applyFont="1"/>
    <xf numFmtId="164" fontId="3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0" fontId="4" fillId="0" borderId="0" xfId="0" applyFont="1"/>
    <xf numFmtId="0" fontId="2" fillId="3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4" fontId="3" fillId="0" borderId="7" xfId="0" applyNumberFormat="1" applyFont="1" applyBorder="1" applyAlignment="1">
      <alignment horizontal="center"/>
    </xf>
    <xf numFmtId="3" fontId="2" fillId="2" borderId="8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>
      <alignment horizontal="center" vertical="center" wrapText="1"/>
    </xf>
    <xf numFmtId="2" fontId="2" fillId="5" borderId="13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164" fontId="2" fillId="6" borderId="2" xfId="2" applyNumberFormat="1" applyFont="1" applyFill="1" applyBorder="1" applyAlignment="1">
      <alignment horizontal="center" vertical="center" wrapText="1"/>
    </xf>
    <xf numFmtId="164" fontId="2" fillId="6" borderId="1" xfId="2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164" fontId="2" fillId="3" borderId="16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/>
    </xf>
    <xf numFmtId="164" fontId="3" fillId="3" borderId="1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9526</xdr:colOff>
      <xdr:row>10</xdr:row>
      <xdr:rowOff>9523</xdr:rowOff>
    </xdr:from>
    <xdr:to>
      <xdr:col>15</xdr:col>
      <xdr:colOff>552450</xdr:colOff>
      <xdr:row>12</xdr:row>
      <xdr:rowOff>666749</xdr:rowOff>
    </xdr:to>
    <xdr:sp macro="" textlink="">
      <xdr:nvSpPr>
        <xdr:cNvPr id="2" name="TextBox 1"/>
        <xdr:cNvSpPr txBox="1"/>
      </xdr:nvSpPr>
      <xdr:spPr>
        <a:xfrm>
          <a:off x="9467851" y="1866898"/>
          <a:ext cx="3543299" cy="21145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〖НМЦК〗^рын=  v/n  ∗ ∑2_(i=1)^n▒ц_i 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〖НМЦК〗^рын - НМЦК, определяемая методом сопоставимых рыночных цен (анализа рынка);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 - количество (объем) закупаемого товара (работы, услуги);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 - количество значений, используемых в расчете;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 - номер источника ценовой информации;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ц_i- цена единицы товара, работы, услуги, представленная в источнике с номером i, скорректированная с учетом коэффициентов (индексов).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9524</xdr:colOff>
      <xdr:row>12</xdr:row>
      <xdr:rowOff>819150</xdr:rowOff>
    </xdr:from>
    <xdr:to>
      <xdr:col>15</xdr:col>
      <xdr:colOff>571499</xdr:colOff>
      <xdr:row>14</xdr:row>
      <xdr:rowOff>180975</xdr:rowOff>
    </xdr:to>
    <xdr:sp macro="" textlink="">
      <xdr:nvSpPr>
        <xdr:cNvPr id="8" name="TextBox 7"/>
        <xdr:cNvSpPr txBox="1"/>
      </xdr:nvSpPr>
      <xdr:spPr>
        <a:xfrm>
          <a:off x="8886824" y="4124325"/>
          <a:ext cx="336232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V=  σ/(&lt;ц&gt;)  ∗100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σ=  (∑2_(i=1)^n▒〖(ц_i^ -&lt;ц&gt;)〗^2 )/(n -1)  - среднее квадратичное отклонение;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ц_i^ - цена единицы товара, работы, услуги, указанная в источнике с номером i;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&lt;ц&gt; - средняя арифметическая величина цены единицы товара, работы, услуги;</a:t>
          </a:r>
          <a:endParaRPr lang="ru-RU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 - количество значений, используемых в расчете.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2"/>
  <sheetViews>
    <sheetView tabSelected="1" view="pageBreakPreview" zoomScaleNormal="100" zoomScaleSheetLayoutView="100" workbookViewId="0">
      <selection activeCell="A3" sqref="A3:J3"/>
    </sheetView>
  </sheetViews>
  <sheetFormatPr defaultColWidth="8.5703125" defaultRowHeight="15" x14ac:dyDescent="0.25"/>
  <cols>
    <col min="1" max="1" width="6.85546875" style="1" customWidth="1"/>
    <col min="2" max="2" width="35.140625" style="1" customWidth="1"/>
    <col min="3" max="3" width="14.28515625" style="1" customWidth="1"/>
    <col min="4" max="9" width="12.28515625" style="1" customWidth="1"/>
    <col min="10" max="10" width="18.42578125" style="1" customWidth="1"/>
    <col min="11" max="11" width="21.140625" style="3" customWidth="1"/>
    <col min="12" max="12" width="15.85546875" style="3" bestFit="1" customWidth="1"/>
    <col min="13" max="13" width="2.5703125" style="1" customWidth="1"/>
    <col min="14" max="15" width="8.5703125" style="1"/>
    <col min="16" max="16" width="8" style="1" customWidth="1"/>
    <col min="17" max="16384" width="8.5703125" style="1"/>
  </cols>
  <sheetData>
    <row r="1" spans="1:10" x14ac:dyDescent="0.25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18.75" x14ac:dyDescent="0.3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8.75" x14ac:dyDescent="0.3">
      <c r="A3" s="35" t="s">
        <v>19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8" t="s">
        <v>7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1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</row>
    <row r="6" spans="1:10" ht="11.25" customHeight="1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</row>
    <row r="7" spans="1:10" ht="15" customHeight="1" x14ac:dyDescent="0.25">
      <c r="A7" s="38" t="s">
        <v>8</v>
      </c>
      <c r="B7" s="38"/>
      <c r="C7" s="38"/>
      <c r="D7" s="38"/>
      <c r="E7" s="38"/>
      <c r="F7" s="38"/>
      <c r="G7" s="38"/>
      <c r="H7" s="38"/>
      <c r="I7" s="38"/>
      <c r="J7" s="38"/>
    </row>
    <row r="8" spans="1:10" ht="15" customHeigh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</row>
    <row r="9" spans="1:10" ht="6.75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spans="1:10" ht="15.75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122.25" customHeight="1" thickBot="1" x14ac:dyDescent="0.3">
      <c r="A11" s="18" t="s">
        <v>0</v>
      </c>
      <c r="B11" s="19" t="s">
        <v>1</v>
      </c>
      <c r="C11" s="19" t="s">
        <v>2</v>
      </c>
      <c r="D11" s="19" t="s">
        <v>3</v>
      </c>
      <c r="E11" s="20" t="s">
        <v>6</v>
      </c>
      <c r="F11" s="21" t="s">
        <v>9</v>
      </c>
      <c r="G11" s="21" t="s">
        <v>10</v>
      </c>
      <c r="H11" s="19" t="s">
        <v>4</v>
      </c>
      <c r="I11" s="28" t="s">
        <v>14</v>
      </c>
      <c r="J11" s="22" t="s">
        <v>13</v>
      </c>
    </row>
    <row r="12" spans="1:10" ht="60.75" customHeight="1" x14ac:dyDescent="0.25">
      <c r="A12" s="13">
        <v>1</v>
      </c>
      <c r="B12" s="14" t="s">
        <v>15</v>
      </c>
      <c r="C12" s="15" t="s">
        <v>16</v>
      </c>
      <c r="D12" s="23">
        <v>1</v>
      </c>
      <c r="E12" s="25">
        <v>4500</v>
      </c>
      <c r="F12" s="25">
        <v>2000</v>
      </c>
      <c r="G12" s="25">
        <v>1800</v>
      </c>
      <c r="H12" s="17">
        <f>IFERROR(ROUND(AVERAGE(E12:G12),2),0)</f>
        <v>2766.67</v>
      </c>
      <c r="I12" s="29">
        <f>G12</f>
        <v>1800</v>
      </c>
      <c r="J12" s="16">
        <f>D12*I12</f>
        <v>1800</v>
      </c>
    </row>
    <row r="13" spans="1:10" ht="60.75" customHeight="1" x14ac:dyDescent="0.25">
      <c r="A13" s="9">
        <v>2</v>
      </c>
      <c r="B13" s="2" t="s">
        <v>17</v>
      </c>
      <c r="C13" s="7" t="s">
        <v>16</v>
      </c>
      <c r="D13" s="24">
        <v>10</v>
      </c>
      <c r="E13" s="25">
        <v>4500</v>
      </c>
      <c r="F13" s="26">
        <v>3300</v>
      </c>
      <c r="G13" s="26">
        <v>2900</v>
      </c>
      <c r="H13" s="17">
        <f t="shared" ref="H13" si="0">IFERROR(ROUND(AVERAGE(E13:G13),2),0)</f>
        <v>3566.67</v>
      </c>
      <c r="I13" s="29">
        <f>G13</f>
        <v>2900</v>
      </c>
      <c r="J13" s="16">
        <f t="shared" ref="J13" si="1">D13*I13</f>
        <v>29000</v>
      </c>
    </row>
    <row r="14" spans="1:10" ht="16.5" thickBot="1" x14ac:dyDescent="0.3">
      <c r="A14" s="36" t="s">
        <v>12</v>
      </c>
      <c r="B14" s="37"/>
      <c r="C14" s="10"/>
      <c r="D14" s="11">
        <f>SUM(D12:D13)</f>
        <v>11</v>
      </c>
      <c r="E14" s="12"/>
      <c r="F14" s="12"/>
      <c r="G14" s="12"/>
      <c r="H14" s="12"/>
      <c r="I14" s="30"/>
      <c r="J14" s="31"/>
    </row>
    <row r="15" spans="1:10" x14ac:dyDescent="0.25">
      <c r="A15" s="34" t="s">
        <v>5</v>
      </c>
      <c r="B15" s="34"/>
      <c r="C15" s="34"/>
      <c r="D15" s="34"/>
      <c r="E15" s="34"/>
      <c r="F15" s="34"/>
      <c r="G15" s="34"/>
      <c r="H15" s="34"/>
      <c r="I15" s="27"/>
      <c r="J15" s="8">
        <f>SUM(J12:J13)</f>
        <v>30800</v>
      </c>
    </row>
    <row r="16" spans="1:10" ht="36.75" customHeight="1" x14ac:dyDescent="0.25">
      <c r="A16" s="32" t="s">
        <v>18</v>
      </c>
      <c r="B16" s="33"/>
      <c r="C16" s="33"/>
      <c r="D16" s="33"/>
      <c r="E16" s="33"/>
      <c r="F16" s="33"/>
      <c r="G16" s="33"/>
      <c r="H16" s="33"/>
      <c r="I16" s="33"/>
      <c r="J16" s="33"/>
    </row>
    <row r="18" spans="5:9" x14ac:dyDescent="0.25">
      <c r="F18" s="3"/>
      <c r="G18" s="3"/>
    </row>
    <row r="19" spans="5:9" x14ac:dyDescent="0.25">
      <c r="H19" s="5"/>
      <c r="I19" s="5"/>
    </row>
    <row r="22" spans="5:9" x14ac:dyDescent="0.25">
      <c r="E22" s="4"/>
      <c r="F22" s="4"/>
    </row>
  </sheetData>
  <mergeCells count="7">
    <mergeCell ref="A16:J16"/>
    <mergeCell ref="A15:H15"/>
    <mergeCell ref="A2:J2"/>
    <mergeCell ref="A14:B14"/>
    <mergeCell ref="A7:J9"/>
    <mergeCell ref="A4:J6"/>
    <mergeCell ref="A3:J3"/>
  </mergeCells>
  <pageMargins left="0.78740157480314965" right="0.78740157480314965" top="0.78740157480314965" bottom="0.78740157480314965" header="0.31496062992125984" footer="0.31496062992125984"/>
  <pageSetup paperSize="9" scale="70" fitToHeight="0" orientation="landscape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2026-08-19T05:33:52Z</dcterms:modified>
</cp:coreProperties>
</file>