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ii\Desktop\Авто\ТО Лада 20.03.26\"/>
    </mc:Choice>
  </mc:AlternateContent>
  <bookViews>
    <workbookView xWindow="0" yWindow="0" windowWidth="28800" windowHeight="12330"/>
  </bookViews>
  <sheets>
    <sheet name="ТО " sheetId="4" r:id="rId1"/>
  </sheets>
  <definedNames>
    <definedName name="_xlnm.Print_Area" localSheetId="0">'ТО '!$A$1:$O$24</definedName>
  </definedNames>
  <calcPr calcId="162913"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9" i="4" l="1"/>
  <c r="H9" i="4"/>
  <c r="I9" i="4" s="1"/>
  <c r="J9" i="4" s="1"/>
  <c r="K8" i="4" l="1"/>
  <c r="H8" i="4"/>
  <c r="I8" i="4" l="1"/>
  <c r="J8" i="4" s="1"/>
</calcChain>
</file>

<file path=xl/sharedStrings.xml><?xml version="1.0" encoding="utf-8"?>
<sst xmlns="http://schemas.openxmlformats.org/spreadsheetml/2006/main" count="33" uniqueCount="32">
  <si>
    <t>№</t>
  </si>
  <si>
    <t>Ед. изм</t>
  </si>
  <si>
    <t>Наименование предмета контракта</t>
  </si>
  <si>
    <t>Кол-во</t>
  </si>
  <si>
    <t>Среднее квадратичное отклонение</t>
  </si>
  <si>
    <t xml:space="preserve">Средняя арифметическая цена за единицу     &lt;ц&gt; </t>
  </si>
  <si>
    <t>НМЦК, определенная методом сопоставимых рыночных цен (анализа рынка)*</t>
  </si>
  <si>
    <t xml:space="preserve">*Определение НМЦК произведено Заказчиком в соответствии с  Приказом Минэкономразвития России от 02.10.2013 N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t>
  </si>
  <si>
    <t>Цена за единицу изм. (руб.)</t>
  </si>
  <si>
    <t>Цена за единицу изм. с округлением (вниз) до сотых долей после запятой (руб.)</t>
  </si>
  <si>
    <t>НМЦК с учетом округления цены за единицу (руб.)**</t>
  </si>
  <si>
    <t>Однородность совокупности значений выявленных цен, используемых в расчете НМЦК**</t>
  </si>
  <si>
    <t>** В соответствии с п.3.20.1 Методических рекомендаций, утвержденных приказом Минэкономразвития РФ от 02.10.2013 №567 расчет произведен с помощью стандартных функций табличного редактора EXCEL.</t>
  </si>
  <si>
    <t>Источник информации о цене (руб./ед.изм.)</t>
  </si>
  <si>
    <t>Обоснование начальной (максимальной) цены контракта (договора)</t>
  </si>
  <si>
    <t>ОКПД-2</t>
  </si>
  <si>
    <r>
      <t xml:space="preserve">
</t>
    </r>
    <r>
      <rPr>
        <u/>
        <sz val="12"/>
        <rFont val="Times New Roman"/>
        <family val="1"/>
        <charset val="204"/>
      </rPr>
      <t xml:space="preserve">Начальник отделения монтажных и пусконаладочных работ отдела технической эксплуатации ФКУ ЦИТОВ ГУФСИН России по Свердловской области </t>
    </r>
    <r>
      <rPr>
        <sz val="12"/>
        <rFont val="Times New Roman"/>
        <family val="1"/>
        <charset val="204"/>
      </rPr>
      <t xml:space="preserve">
(должность)
_________________ /_</t>
    </r>
    <r>
      <rPr>
        <u/>
        <sz val="12"/>
        <rFont val="Times New Roman"/>
        <family val="1"/>
        <charset val="204"/>
      </rPr>
      <t>_А.А. Покусай</t>
    </r>
    <r>
      <rPr>
        <sz val="12"/>
        <rFont val="Times New Roman"/>
        <family val="1"/>
        <charset val="204"/>
      </rPr>
      <t xml:space="preserve">_____/
</t>
    </r>
    <r>
      <rPr>
        <sz val="8"/>
        <rFont val="Times New Roman"/>
        <family val="1"/>
        <charset val="204"/>
      </rPr>
      <t>(подпись/расшифровка подписи)</t>
    </r>
    <r>
      <rPr>
        <sz val="12"/>
        <rFont val="Times New Roman"/>
        <family val="1"/>
        <charset val="204"/>
      </rPr>
      <t xml:space="preserve">
«06» мая 2019 г.
</t>
    </r>
  </si>
  <si>
    <r>
      <t xml:space="preserve">коэффициент вариации цен V (%)           </t>
    </r>
    <r>
      <rPr>
        <i/>
        <sz val="12"/>
        <color indexed="8"/>
        <rFont val="Times New Roman"/>
        <family val="1"/>
        <charset val="204"/>
      </rPr>
      <t xml:space="preserve">         (не должен превышать 33%)</t>
    </r>
  </si>
  <si>
    <t>усл.ед.</t>
  </si>
  <si>
    <t xml:space="preserve">В соответствии с требованиями статьи 22 Федерального закона от 05 апреля 2013 г № 44-ФЗ и приказа Министерства экономического развития РФ от 02 октября 2013 г. № 567 «Об утверждении Методических рекомендаций по применению методов определения начальной (максимальной) цены контракта, цены контракта начальная (максимальная) цена контракта (далее НМЦК) рассчитана методом сопоставимых рыночных цен (анализ рынка) на основании предложений, поданных потенциальными исполнителями и определяется по формуле.
 ,
где:
  - НМЦК, определяемая методом сопоставимых рыночных цен (анализа рынка);
v - количество (объем) закупаемого товара (работы, услуги);
n - количество значений, используемых в расчете;
i - номер источника ценовой информации;
  - - цена единицы товара, работы, услуги, представленная в источнике с номером i, 
Руководствуясь имеющимися предложениями и экономической целесообразностью установления цены контракта
на поставку кабельной продукции, было принято решение об установлении начальной (максимальной) цены в размере среднерыночной и согласно выделенным лимитам бюджетных обязательств на территории Российской Федерации </t>
  </si>
  <si>
    <t>Инспектор СОД СЭМПЛ (должность)</t>
  </si>
  <si>
    <t>Технический осмотр автотранспорта</t>
  </si>
  <si>
    <t>71.20.14.000</t>
  </si>
  <si>
    <t>Оказание услуг по проведению технического осмотра транспортных средств</t>
  </si>
  <si>
    <t xml:space="preserve">Федеральное казенное учреждение Уголовно-исполнительная инспекция ГУФСИН России по Свердловской области </t>
  </si>
  <si>
    <t>Итого</t>
  </si>
  <si>
    <t>Поставщик №2 ООО "ПТО Автодиагностика-Урал"</t>
  </si>
  <si>
    <t>Сорокин К.О./________________ (подпись)</t>
  </si>
  <si>
    <t>Поставщик №3 ООО "АРМАДА АВТО"</t>
  </si>
  <si>
    <t xml:space="preserve">(_____)_____________________2026 г. </t>
  </si>
  <si>
    <t>Поставщик №1 ООО "ТО96"</t>
  </si>
  <si>
    <t>Расчет НМЦК по формуле                             v - количество (объем) закупаемого товара (работы, услуги);
n - количество значений, используемых в расчете;
i - номер источника ценовой информации;
     - цена единицы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</si>
</sst>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04"/>
      <scheme val="minor"/>
    </font>
    <font>
      <b/>
      <sz val="10"/>
      <color indexed="8"/>
      <name val="Times New Roman"/>
      <family val="1"/>
      <charset val="204"/>
    </font>
    <font>
      <b/>
      <sz val="12"/>
      <color indexed="8"/>
      <name val="Times New Roman"/>
      <family val="1"/>
      <charset val="204"/>
    </font>
    <font>
      <sz val="12"/>
      <name val="Times New Roman"/>
      <family val="1"/>
      <charset val="204"/>
    </font>
    <font>
      <u/>
      <sz val="12"/>
      <name val="Times New Roman"/>
      <family val="1"/>
      <charset val="204"/>
    </font>
    <font>
      <sz val="8"/>
      <name val="Times New Roman"/>
      <family val="1"/>
      <charset val="204"/>
    </font>
    <font>
      <sz val="12"/>
      <color indexed="8"/>
      <name val="Times New Roman"/>
      <family val="1"/>
      <charset val="204"/>
    </font>
    <font>
      <i/>
      <sz val="12"/>
      <color indexed="8"/>
      <name val="Times New Roman"/>
      <family val="1"/>
      <charset val="204"/>
    </font>
    <font>
      <sz val="10"/>
      <color theme="1"/>
      <name val="Times New Roman"/>
      <family val="1"/>
      <charset val="204"/>
    </font>
    <font>
      <b/>
      <sz val="12"/>
      <color theme="1"/>
      <name val="Times New Roman"/>
      <family val="1"/>
      <charset val="204"/>
    </font>
    <font>
      <b/>
      <sz val="10"/>
      <color theme="1"/>
      <name val="Times New Roman"/>
      <family val="1"/>
      <charset val="204"/>
    </font>
    <font>
      <sz val="12"/>
      <color theme="1"/>
      <name val="Times New Roman"/>
      <family val="1"/>
      <charset val="204"/>
    </font>
    <font>
      <b/>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7">
    <xf numFmtId="0" fontId="0" fillId="0" borderId="0" xfId="0"/>
    <xf numFmtId="0" fontId="8" fillId="0" borderId="0" xfId="0" applyFont="1" applyAlignment="1">
      <alignment horizontal="center" vertical="top"/>
    </xf>
    <xf numFmtId="0" fontId="8" fillId="0" borderId="0" xfId="0" applyFont="1"/>
    <xf numFmtId="0" fontId="10" fillId="0" borderId="0" xfId="0" applyFont="1" applyAlignment="1">
      <alignment horizontal="left" wrapText="1"/>
    </xf>
    <xf numFmtId="0" fontId="8" fillId="0" borderId="0" xfId="0" applyFont="1" applyAlignment="1">
      <alignment vertical="top"/>
    </xf>
    <xf numFmtId="0" fontId="10"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right" wrapText="1"/>
    </xf>
    <xf numFmtId="0" fontId="8" fillId="0" borderId="1" xfId="0" applyFont="1" applyBorder="1" applyAlignment="1">
      <alignment horizontal="center" vertical="top"/>
    </xf>
    <xf numFmtId="0" fontId="11" fillId="0" borderId="0" xfId="0" applyFont="1"/>
    <xf numFmtId="4" fontId="11" fillId="2" borderId="1" xfId="0" applyNumberFormat="1" applyFont="1" applyFill="1" applyBorder="1" applyAlignment="1">
      <alignment horizontal="center" vertical="center"/>
    </xf>
    <xf numFmtId="4" fontId="6" fillId="2" borderId="1" xfId="0" applyNumberFormat="1" applyFont="1" applyFill="1" applyBorder="1" applyAlignment="1">
      <alignment horizontal="center" vertical="center" wrapText="1"/>
    </xf>
    <xf numFmtId="0" fontId="8" fillId="2" borderId="0" xfId="0" applyFont="1" applyFill="1"/>
    <xf numFmtId="0" fontId="8" fillId="0" borderId="0" xfId="0" applyFont="1" applyAlignment="1">
      <alignment horizontal="center"/>
    </xf>
    <xf numFmtId="0" fontId="11" fillId="0" borderId="1" xfId="0" applyFont="1" applyBorder="1"/>
    <xf numFmtId="0" fontId="6" fillId="0" borderId="1" xfId="0" applyFont="1" applyBorder="1" applyAlignment="1">
      <alignment horizontal="center" vertical="top" wrapText="1"/>
    </xf>
    <xf numFmtId="0" fontId="11" fillId="0" borderId="1" xfId="0" applyFont="1" applyBorder="1" applyAlignment="1">
      <alignment horizontal="center" vertical="top"/>
    </xf>
    <xf numFmtId="0" fontId="11" fillId="2" borderId="0" xfId="0" applyFont="1" applyFill="1"/>
    <xf numFmtId="4" fontId="8" fillId="0" borderId="0" xfId="0" applyNumberFormat="1" applyFont="1"/>
    <xf numFmtId="0" fontId="11" fillId="0" borderId="1" xfId="0" applyFont="1" applyBorder="1" applyAlignment="1">
      <alignment horizontal="center" vertical="center"/>
    </xf>
    <xf numFmtId="0" fontId="11" fillId="0" borderId="0" xfId="0" applyFont="1" applyAlignment="1">
      <alignment wrapText="1"/>
    </xf>
    <xf numFmtId="0" fontId="11" fillId="0" borderId="1" xfId="0" applyFont="1" applyBorder="1" applyAlignment="1">
      <alignment horizontal="center" vertical="center" wrapText="1"/>
    </xf>
    <xf numFmtId="0" fontId="11" fillId="2" borderId="1" xfId="0" applyFont="1" applyFill="1" applyBorder="1" applyAlignment="1">
      <alignment horizontal="center" vertical="center"/>
    </xf>
    <xf numFmtId="0" fontId="9" fillId="0" borderId="1" xfId="0" applyFont="1" applyBorder="1" applyAlignment="1">
      <alignment vertical="center"/>
    </xf>
    <xf numFmtId="0" fontId="12" fillId="0" borderId="1" xfId="0" applyFont="1" applyBorder="1" applyAlignment="1">
      <alignment horizontal="left" vertical="top" wrapText="1"/>
    </xf>
    <xf numFmtId="2" fontId="9" fillId="0" borderId="1" xfId="0" applyNumberFormat="1" applyFont="1" applyBorder="1" applyAlignment="1">
      <alignment vertical="center"/>
    </xf>
    <xf numFmtId="2" fontId="11" fillId="0" borderId="1" xfId="0" applyNumberFormat="1" applyFont="1" applyBorder="1" applyAlignment="1">
      <alignment vertical="center"/>
    </xf>
    <xf numFmtId="2" fontId="11" fillId="0" borderId="1" xfId="0" applyNumberFormat="1" applyFont="1" applyBorder="1" applyAlignment="1">
      <alignment horizontal="center" vertical="center"/>
    </xf>
    <xf numFmtId="0" fontId="3" fillId="0" borderId="1" xfId="0" applyFont="1" applyBorder="1" applyAlignment="1">
      <alignment horizontal="center" vertical="top" wrapText="1"/>
    </xf>
    <xf numFmtId="0" fontId="11" fillId="0" borderId="1" xfId="0" applyFont="1" applyBorder="1" applyAlignment="1">
      <alignment horizontal="center" vertical="top" wrapText="1"/>
    </xf>
    <xf numFmtId="0" fontId="8" fillId="0" borderId="0" xfId="0" applyFont="1" applyAlignment="1">
      <alignment horizontal="left"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8" fillId="0" borderId="0" xfId="0" applyFont="1"/>
    <xf numFmtId="0" fontId="3" fillId="0" borderId="0" xfId="0" applyFont="1" applyAlignment="1">
      <alignment horizontal="center" vertical="center" wrapText="1"/>
    </xf>
    <xf numFmtId="0" fontId="1" fillId="0" borderId="1" xfId="0" applyFont="1" applyBorder="1" applyAlignment="1">
      <alignment horizontal="left" vertical="top" wrapText="1"/>
    </xf>
    <xf numFmtId="0" fontId="8" fillId="0" borderId="1" xfId="0" applyFont="1" applyBorder="1"/>
    <xf numFmtId="0" fontId="10" fillId="0" borderId="0" xfId="0" applyFont="1" applyAlignment="1">
      <alignment horizontal="right" vertical="center" wrapText="1"/>
    </xf>
    <xf numFmtId="0" fontId="8" fillId="0" borderId="0" xfId="0" applyFont="1" applyAlignment="1">
      <alignment horizontal="right" wrapText="1"/>
    </xf>
    <xf numFmtId="0" fontId="8" fillId="0" borderId="2" xfId="0" applyFont="1" applyBorder="1" applyAlignment="1">
      <alignment horizontal="right" wrapText="1"/>
    </xf>
    <xf numFmtId="0" fontId="6" fillId="0" borderId="1" xfId="0" applyFont="1" applyBorder="1" applyAlignment="1">
      <alignment horizontal="center" vertical="center" wrapText="1"/>
    </xf>
    <xf numFmtId="2" fontId="6" fillId="0" borderId="1" xfId="0" applyNumberFormat="1" applyFont="1" applyBorder="1" applyAlignment="1">
      <alignment horizontal="center" vertical="top" wrapText="1"/>
    </xf>
    <xf numFmtId="0" fontId="11" fillId="0" borderId="1" xfId="0" applyFont="1" applyBorder="1" applyAlignment="1">
      <alignment horizontal="center" vertical="top" wrapText="1"/>
    </xf>
    <xf numFmtId="0" fontId="11" fillId="0" borderId="1" xfId="0" applyFont="1" applyBorder="1" applyAlignment="1">
      <alignment horizontal="center"/>
    </xf>
    <xf numFmtId="0" fontId="6" fillId="0" borderId="1" xfId="0" applyFont="1" applyBorder="1" applyAlignment="1">
      <alignment horizontal="center" vertical="top" wrapText="1"/>
    </xf>
    <xf numFmtId="0" fontId="11" fillId="0" borderId="1" xfId="0" applyFont="1" applyBorder="1"/>
    <xf numFmtId="0" fontId="8" fillId="0" borderId="0" xfId="0" applyFont="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7</xdr:col>
      <xdr:colOff>19050</xdr:colOff>
      <xdr:row>5</xdr:row>
      <xdr:rowOff>952500</xdr:rowOff>
    </xdr:from>
    <xdr:to>
      <xdr:col>8</xdr:col>
      <xdr:colOff>0</xdr:colOff>
      <xdr:row>5</xdr:row>
      <xdr:rowOff>1304925</xdr:rowOff>
    </xdr:to>
    <xdr:pic>
      <xdr:nvPicPr>
        <xdr:cNvPr id="7280" name="Picture 1">
          <a:extLst>
            <a:ext uri="{FF2B5EF4-FFF2-40B4-BE49-F238E27FC236}">
              <a16:creationId xmlns:a16="http://schemas.microsoft.com/office/drawing/2014/main" id="{00000000-0008-0000-0100-0000701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439025" y="3286125"/>
          <a:ext cx="1228725" cy="352425"/>
        </a:xfrm>
        <a:prstGeom prst="rect">
          <a:avLst/>
        </a:prstGeom>
        <a:noFill/>
        <a:ln w="9525">
          <a:noFill/>
          <a:miter lim="800000"/>
          <a:headEnd/>
          <a:tailEnd/>
        </a:ln>
      </xdr:spPr>
    </xdr:pic>
    <xdr:clientData/>
  </xdr:twoCellAnchor>
  <xdr:twoCellAnchor>
    <xdr:from>
      <xdr:col>8</xdr:col>
      <xdr:colOff>304800</xdr:colOff>
      <xdr:row>5</xdr:row>
      <xdr:rowOff>1238250</xdr:rowOff>
    </xdr:from>
    <xdr:to>
      <xdr:col>8</xdr:col>
      <xdr:colOff>457200</xdr:colOff>
      <xdr:row>5</xdr:row>
      <xdr:rowOff>1466850</xdr:rowOff>
    </xdr:to>
    <xdr:pic>
      <xdr:nvPicPr>
        <xdr:cNvPr id="7281" name="Picture 6">
          <a:extLst>
            <a:ext uri="{FF2B5EF4-FFF2-40B4-BE49-F238E27FC236}">
              <a16:creationId xmlns:a16="http://schemas.microsoft.com/office/drawing/2014/main" id="{00000000-0008-0000-0100-0000711C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8972550" y="3571875"/>
          <a:ext cx="152400" cy="228600"/>
        </a:xfrm>
        <a:prstGeom prst="rect">
          <a:avLst/>
        </a:prstGeom>
        <a:noFill/>
        <a:ln w="9525">
          <a:noFill/>
          <a:miter lim="800000"/>
          <a:headEnd/>
          <a:tailEnd/>
        </a:ln>
      </xdr:spPr>
    </xdr:pic>
    <xdr:clientData/>
  </xdr:twoCellAnchor>
  <xdr:twoCellAnchor>
    <xdr:from>
      <xdr:col>7</xdr:col>
      <xdr:colOff>19050</xdr:colOff>
      <xdr:row>5</xdr:row>
      <xdr:rowOff>952500</xdr:rowOff>
    </xdr:from>
    <xdr:to>
      <xdr:col>8</xdr:col>
      <xdr:colOff>0</xdr:colOff>
      <xdr:row>5</xdr:row>
      <xdr:rowOff>1304925</xdr:rowOff>
    </xdr:to>
    <xdr:pic>
      <xdr:nvPicPr>
        <xdr:cNvPr id="7282" name="Picture 1">
          <a:extLst>
            <a:ext uri="{FF2B5EF4-FFF2-40B4-BE49-F238E27FC236}">
              <a16:creationId xmlns:a16="http://schemas.microsoft.com/office/drawing/2014/main" id="{00000000-0008-0000-0100-0000721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439025" y="3286125"/>
          <a:ext cx="1228725" cy="352425"/>
        </a:xfrm>
        <a:prstGeom prst="rect">
          <a:avLst/>
        </a:prstGeom>
        <a:noFill/>
        <a:ln w="9525">
          <a:noFill/>
          <a:miter lim="800000"/>
          <a:headEnd/>
          <a:tailEnd/>
        </a:ln>
      </xdr:spPr>
    </xdr:pic>
    <xdr:clientData/>
  </xdr:twoCellAnchor>
  <xdr:twoCellAnchor>
    <xdr:from>
      <xdr:col>8</xdr:col>
      <xdr:colOff>304800</xdr:colOff>
      <xdr:row>5</xdr:row>
      <xdr:rowOff>1238250</xdr:rowOff>
    </xdr:from>
    <xdr:to>
      <xdr:col>8</xdr:col>
      <xdr:colOff>457200</xdr:colOff>
      <xdr:row>5</xdr:row>
      <xdr:rowOff>1466850</xdr:rowOff>
    </xdr:to>
    <xdr:pic>
      <xdr:nvPicPr>
        <xdr:cNvPr id="7283" name="Picture 6">
          <a:extLst>
            <a:ext uri="{FF2B5EF4-FFF2-40B4-BE49-F238E27FC236}">
              <a16:creationId xmlns:a16="http://schemas.microsoft.com/office/drawing/2014/main" id="{00000000-0008-0000-0100-0000731C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8972550" y="3571875"/>
          <a:ext cx="152400" cy="228600"/>
        </a:xfrm>
        <a:prstGeom prst="rect">
          <a:avLst/>
        </a:prstGeom>
        <a:noFill/>
        <a:ln w="9525">
          <a:noFill/>
          <a:miter lim="800000"/>
          <a:headEnd/>
          <a:tailEnd/>
        </a:ln>
      </xdr:spPr>
    </xdr:pic>
    <xdr:clientData/>
  </xdr:twoCellAnchor>
  <xdr:twoCellAnchor>
    <xdr:from>
      <xdr:col>9</xdr:col>
      <xdr:colOff>66675</xdr:colOff>
      <xdr:row>5</xdr:row>
      <xdr:rowOff>1628775</xdr:rowOff>
    </xdr:from>
    <xdr:to>
      <xdr:col>9</xdr:col>
      <xdr:colOff>933450</xdr:colOff>
      <xdr:row>5</xdr:row>
      <xdr:rowOff>1981200</xdr:rowOff>
    </xdr:to>
    <xdr:pic>
      <xdr:nvPicPr>
        <xdr:cNvPr id="7284" name="Picture 1">
          <a:extLst>
            <a:ext uri="{FF2B5EF4-FFF2-40B4-BE49-F238E27FC236}">
              <a16:creationId xmlns:a16="http://schemas.microsoft.com/office/drawing/2014/main" id="{00000000-0008-0000-0100-0000741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467850" y="3962400"/>
          <a:ext cx="866775" cy="352425"/>
        </a:xfrm>
        <a:prstGeom prst="rect">
          <a:avLst/>
        </a:prstGeom>
        <a:noFill/>
        <a:ln w="9525">
          <a:noFill/>
          <a:miter lim="800000"/>
          <a:headEnd/>
          <a:tailEnd/>
        </a:ln>
      </xdr:spPr>
    </xdr:pic>
    <xdr:clientData/>
  </xdr:twoCellAnchor>
  <xdr:twoCellAnchor>
    <xdr:from>
      <xdr:col>8</xdr:col>
      <xdr:colOff>0</xdr:colOff>
      <xdr:row>5</xdr:row>
      <xdr:rowOff>1390650</xdr:rowOff>
    </xdr:from>
    <xdr:to>
      <xdr:col>8</xdr:col>
      <xdr:colOff>714375</xdr:colOff>
      <xdr:row>5</xdr:row>
      <xdr:rowOff>1828800</xdr:rowOff>
    </xdr:to>
    <xdr:pic>
      <xdr:nvPicPr>
        <xdr:cNvPr id="7285" name="Picture 2">
          <a:extLst>
            <a:ext uri="{FF2B5EF4-FFF2-40B4-BE49-F238E27FC236}">
              <a16:creationId xmlns:a16="http://schemas.microsoft.com/office/drawing/2014/main" id="{00000000-0008-0000-0100-0000751C000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8667750" y="3724275"/>
          <a:ext cx="714375" cy="438150"/>
        </a:xfrm>
        <a:prstGeom prst="rect">
          <a:avLst/>
        </a:prstGeom>
        <a:noFill/>
        <a:ln w="9525">
          <a:noFill/>
          <a:miter lim="800000"/>
          <a:headEnd/>
          <a:tailEnd/>
        </a:ln>
      </xdr:spPr>
    </xdr:pic>
    <xdr:clientData/>
  </xdr:twoCellAnchor>
  <xdr:twoCellAnchor>
    <xdr:from>
      <xdr:col>10</xdr:col>
      <xdr:colOff>19050</xdr:colOff>
      <xdr:row>5</xdr:row>
      <xdr:rowOff>3448050</xdr:rowOff>
    </xdr:from>
    <xdr:to>
      <xdr:col>11</xdr:col>
      <xdr:colOff>0</xdr:colOff>
      <xdr:row>5</xdr:row>
      <xdr:rowOff>3810000</xdr:rowOff>
    </xdr:to>
    <xdr:pic>
      <xdr:nvPicPr>
        <xdr:cNvPr id="7286" name="Picture 5">
          <a:extLst>
            <a:ext uri="{FF2B5EF4-FFF2-40B4-BE49-F238E27FC236}">
              <a16:creationId xmlns:a16="http://schemas.microsoft.com/office/drawing/2014/main" id="{00000000-0008-0000-0100-0000761C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0020300" y="6124575"/>
          <a:ext cx="1476375" cy="361950"/>
        </a:xfrm>
        <a:prstGeom prst="rect">
          <a:avLst/>
        </a:prstGeom>
        <a:noFill/>
        <a:ln w="9525">
          <a:noFill/>
          <a:miter lim="800000"/>
          <a:headEnd/>
          <a:tailEnd/>
        </a:ln>
      </xdr:spPr>
    </xdr:pic>
    <xdr:clientData/>
  </xdr:twoCellAnchor>
  <xdr:twoCellAnchor>
    <xdr:from>
      <xdr:col>10</xdr:col>
      <xdr:colOff>304800</xdr:colOff>
      <xdr:row>5</xdr:row>
      <xdr:rowOff>1238250</xdr:rowOff>
    </xdr:from>
    <xdr:to>
      <xdr:col>10</xdr:col>
      <xdr:colOff>457200</xdr:colOff>
      <xdr:row>5</xdr:row>
      <xdr:rowOff>1466850</xdr:rowOff>
    </xdr:to>
    <xdr:pic>
      <xdr:nvPicPr>
        <xdr:cNvPr id="7287" name="Picture 6">
          <a:extLst>
            <a:ext uri="{FF2B5EF4-FFF2-40B4-BE49-F238E27FC236}">
              <a16:creationId xmlns:a16="http://schemas.microsoft.com/office/drawing/2014/main" id="{00000000-0008-0000-0100-0000771C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0591800" y="3571875"/>
          <a:ext cx="152400" cy="228600"/>
        </a:xfrm>
        <a:prstGeom prst="rect">
          <a:avLst/>
        </a:prstGeom>
        <a:noFill/>
        <a:ln w="9525">
          <a:noFill/>
          <a:miter lim="800000"/>
          <a:headEnd/>
          <a:tailEnd/>
        </a:ln>
      </xdr:spPr>
    </xdr:pic>
    <xdr:clientData/>
  </xdr:twoCellAnchor>
  <xdr:twoCellAnchor>
    <xdr:from>
      <xdr:col>2</xdr:col>
      <xdr:colOff>361950</xdr:colOff>
      <xdr:row>9</xdr:row>
      <xdr:rowOff>285750</xdr:rowOff>
    </xdr:from>
    <xdr:to>
      <xdr:col>4</xdr:col>
      <xdr:colOff>657225</xdr:colOff>
      <xdr:row>9</xdr:row>
      <xdr:rowOff>647700</xdr:rowOff>
    </xdr:to>
    <xdr:pic>
      <xdr:nvPicPr>
        <xdr:cNvPr id="10" name="Picture 5">
          <a:extLst>
            <a:ext uri="{FF2B5EF4-FFF2-40B4-BE49-F238E27FC236}">
              <a16:creationId xmlns:a16="http://schemas.microsoft.com/office/drawing/2014/main" id="{B6E287FA-EE85-4C58-8805-C118639C6982}"/>
            </a:ext>
          </a:extLst>
        </xdr:cNvPr>
        <xdr:cNvPicPr>
          <a:picLocks noChangeAspect="1" noChangeArrowheads="1"/>
        </xdr:cNvPicPr>
      </xdr:nvPicPr>
      <xdr:blipFill>
        <a:blip xmlns:r="http://schemas.openxmlformats.org/officeDocument/2006/relationships" r:embed="rId4"/>
        <a:srcRect/>
        <a:stretch>
          <a:fillRect/>
        </a:stretch>
      </xdr:blipFill>
      <xdr:spPr bwMode="auto">
        <a:xfrm>
          <a:off x="3771900" y="7943850"/>
          <a:ext cx="1476375" cy="361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4"/>
  <sheetViews>
    <sheetView tabSelected="1" workbookViewId="0">
      <selection activeCell="A3" sqref="A3:K3"/>
    </sheetView>
  </sheetViews>
  <sheetFormatPr defaultRowHeight="12.75" x14ac:dyDescent="0.2"/>
  <cols>
    <col min="1" max="1" width="5.7109375" style="13" customWidth="1"/>
    <col min="2" max="2" width="33.5703125" style="2" customWidth="1"/>
    <col min="3" max="3" width="8.5703125" style="2" customWidth="1"/>
    <col min="4" max="4" width="9.140625" style="2" customWidth="1"/>
    <col min="5" max="5" width="16.85546875" style="2" customWidth="1"/>
    <col min="6" max="6" width="12.28515625" style="2" customWidth="1"/>
    <col min="7" max="7" width="11.85546875" style="2" customWidth="1"/>
    <col min="8" max="8" width="18.7109375" style="2" customWidth="1"/>
    <col min="9" max="9" width="11" style="2" customWidth="1"/>
    <col min="10" max="10" width="14.7109375" style="2" customWidth="1"/>
    <col min="11" max="11" width="22.42578125" style="2" customWidth="1"/>
    <col min="12" max="12" width="13" style="2" customWidth="1"/>
    <col min="13" max="13" width="13.140625" style="2" customWidth="1"/>
    <col min="14" max="14" width="19.5703125" style="2" customWidth="1"/>
    <col min="15" max="15" width="16.42578125" style="2" customWidth="1"/>
    <col min="16" max="16384" width="9.140625" style="2"/>
  </cols>
  <sheetData>
    <row r="1" spans="1:29" ht="48" customHeight="1" x14ac:dyDescent="0.2">
      <c r="B1" s="4"/>
      <c r="C1" s="4"/>
      <c r="K1" s="3"/>
      <c r="M1" s="37"/>
      <c r="N1" s="38"/>
      <c r="O1" s="5"/>
      <c r="P1" s="5"/>
      <c r="Q1" s="5"/>
      <c r="R1" s="5"/>
      <c r="S1" s="5"/>
      <c r="T1" s="5"/>
      <c r="U1" s="5"/>
      <c r="V1" s="5"/>
      <c r="W1" s="6"/>
      <c r="X1" s="6"/>
      <c r="Y1" s="6"/>
      <c r="Z1" s="6"/>
      <c r="AA1" s="6"/>
      <c r="AB1" s="6"/>
      <c r="AC1" s="6"/>
    </row>
    <row r="2" spans="1:29" ht="39" customHeight="1" x14ac:dyDescent="0.2">
      <c r="A2" s="31" t="s">
        <v>14</v>
      </c>
      <c r="B2" s="31"/>
      <c r="C2" s="31"/>
      <c r="D2" s="31"/>
      <c r="E2" s="31"/>
      <c r="F2" s="31"/>
      <c r="G2" s="31"/>
      <c r="H2" s="31"/>
      <c r="I2" s="31"/>
      <c r="J2" s="31"/>
      <c r="K2" s="32"/>
      <c r="M2" s="39"/>
      <c r="N2" s="39"/>
      <c r="O2" s="6"/>
      <c r="P2" s="6"/>
      <c r="Q2" s="6"/>
      <c r="R2" s="6"/>
      <c r="S2" s="6"/>
      <c r="T2" s="6"/>
      <c r="U2" s="6"/>
      <c r="V2" s="6"/>
      <c r="W2" s="6"/>
      <c r="X2" s="6"/>
      <c r="Y2" s="6"/>
      <c r="Z2" s="6"/>
      <c r="AA2" s="6"/>
      <c r="AB2" s="6"/>
      <c r="AC2" s="6"/>
    </row>
    <row r="3" spans="1:29" ht="39" customHeight="1" x14ac:dyDescent="0.2">
      <c r="A3" s="31" t="s">
        <v>24</v>
      </c>
      <c r="B3" s="31"/>
      <c r="C3" s="31"/>
      <c r="D3" s="31"/>
      <c r="E3" s="31"/>
      <c r="F3" s="31"/>
      <c r="G3" s="31"/>
      <c r="H3" s="31"/>
      <c r="I3" s="31"/>
      <c r="J3" s="31"/>
      <c r="K3" s="31"/>
      <c r="M3" s="7"/>
      <c r="N3" s="7"/>
      <c r="O3" s="6"/>
      <c r="P3" s="6"/>
      <c r="Q3" s="6"/>
      <c r="R3" s="6"/>
      <c r="S3" s="6"/>
      <c r="T3" s="6"/>
      <c r="U3" s="6"/>
      <c r="V3" s="6"/>
      <c r="W3" s="6"/>
      <c r="X3" s="6"/>
      <c r="Y3" s="6"/>
      <c r="Z3" s="6"/>
      <c r="AA3" s="6"/>
      <c r="AB3" s="6"/>
      <c r="AC3" s="6"/>
    </row>
    <row r="4" spans="1:29" s="1" customFormat="1" ht="18.75" customHeight="1" x14ac:dyDescent="0.2">
      <c r="A4" s="35"/>
      <c r="B4" s="36"/>
      <c r="C4" s="36"/>
      <c r="D4" s="36"/>
      <c r="E4" s="36"/>
      <c r="F4" s="36"/>
      <c r="G4" s="36"/>
      <c r="H4" s="36"/>
      <c r="I4" s="36"/>
      <c r="J4" s="36"/>
      <c r="K4" s="36"/>
      <c r="L4" s="36"/>
      <c r="M4" s="36"/>
      <c r="N4" s="36"/>
      <c r="O4" s="8"/>
    </row>
    <row r="5" spans="1:29" ht="66" customHeight="1" x14ac:dyDescent="0.25">
      <c r="A5" s="40" t="s">
        <v>0</v>
      </c>
      <c r="B5" s="40" t="s">
        <v>2</v>
      </c>
      <c r="C5" s="40" t="s">
        <v>1</v>
      </c>
      <c r="D5" s="40" t="s">
        <v>3</v>
      </c>
      <c r="E5" s="40" t="s">
        <v>13</v>
      </c>
      <c r="F5" s="40"/>
      <c r="G5" s="40"/>
      <c r="H5" s="41" t="s">
        <v>11</v>
      </c>
      <c r="I5" s="41"/>
      <c r="J5" s="41"/>
      <c r="K5" s="44" t="s">
        <v>6</v>
      </c>
      <c r="L5" s="45"/>
      <c r="M5" s="45"/>
      <c r="N5" s="45"/>
      <c r="O5" s="14"/>
    </row>
    <row r="6" spans="1:29" ht="306" customHeight="1" x14ac:dyDescent="0.25">
      <c r="A6" s="40"/>
      <c r="B6" s="40"/>
      <c r="C6" s="40"/>
      <c r="D6" s="40"/>
      <c r="E6" s="15" t="s">
        <v>30</v>
      </c>
      <c r="F6" s="15" t="s">
        <v>26</v>
      </c>
      <c r="G6" s="28" t="s">
        <v>28</v>
      </c>
      <c r="H6" s="15" t="s">
        <v>5</v>
      </c>
      <c r="I6" s="15" t="s">
        <v>4</v>
      </c>
      <c r="J6" s="15" t="s">
        <v>17</v>
      </c>
      <c r="K6" s="15" t="s">
        <v>31</v>
      </c>
      <c r="L6" s="29" t="s">
        <v>8</v>
      </c>
      <c r="M6" s="29" t="s">
        <v>9</v>
      </c>
      <c r="N6" s="29" t="s">
        <v>10</v>
      </c>
      <c r="O6" s="16" t="s">
        <v>15</v>
      </c>
      <c r="P6" s="9"/>
    </row>
    <row r="7" spans="1:29" s="1" customFormat="1" ht="18.75" customHeight="1" x14ac:dyDescent="0.25">
      <c r="A7" s="42" t="s">
        <v>23</v>
      </c>
      <c r="B7" s="43"/>
      <c r="C7" s="43"/>
      <c r="D7" s="43"/>
      <c r="E7" s="43"/>
      <c r="F7" s="43"/>
      <c r="G7" s="43"/>
      <c r="H7" s="43"/>
      <c r="I7" s="43"/>
      <c r="J7" s="43"/>
      <c r="K7" s="43"/>
      <c r="L7" s="43"/>
      <c r="M7" s="43"/>
      <c r="N7" s="43"/>
      <c r="O7" s="16"/>
    </row>
    <row r="8" spans="1:29" s="1" customFormat="1" ht="43.5" customHeight="1" x14ac:dyDescent="0.25">
      <c r="A8" s="24"/>
      <c r="B8" s="21" t="s">
        <v>21</v>
      </c>
      <c r="C8" s="19" t="s">
        <v>18</v>
      </c>
      <c r="D8" s="19">
        <v>1</v>
      </c>
      <c r="E8" s="26">
        <v>1202.04</v>
      </c>
      <c r="F8" s="26">
        <v>1202</v>
      </c>
      <c r="G8" s="25">
        <v>1200</v>
      </c>
      <c r="H8" s="11">
        <f>AVERAGE(E8:G8)</f>
        <v>1201.3466666666666</v>
      </c>
      <c r="I8" s="10">
        <f t="shared" ref="I8:I9" si="0">SQRT(((SUM((POWER(E8-H8,2)),(POWER(F8-H8,2)),(POWER(G8-H8,2)))/(COLUMNS(E8:G8)-1))))</f>
        <v>1.1664190213355183</v>
      </c>
      <c r="J8" s="10">
        <f>I8/H8*100</f>
        <v>9.7092625609220634E-2</v>
      </c>
      <c r="K8" s="10">
        <f>((D8/3)*(SUM(E8:G8)))</f>
        <v>1201.3466666666666</v>
      </c>
      <c r="L8" s="27">
        <v>1200</v>
      </c>
      <c r="M8" s="27">
        <v>1200</v>
      </c>
      <c r="N8" s="27">
        <v>1200</v>
      </c>
      <c r="O8" s="22" t="s">
        <v>22</v>
      </c>
    </row>
    <row r="9" spans="1:29" s="12" customFormat="1" ht="36.75" customHeight="1" x14ac:dyDescent="0.25">
      <c r="A9" s="23"/>
      <c r="B9" s="21" t="s">
        <v>25</v>
      </c>
      <c r="C9" s="19" t="s">
        <v>18</v>
      </c>
      <c r="D9" s="19">
        <v>44</v>
      </c>
      <c r="E9" s="26">
        <v>52889.760000000002</v>
      </c>
      <c r="F9" s="26">
        <v>52888</v>
      </c>
      <c r="G9" s="25">
        <v>52800</v>
      </c>
      <c r="H9" s="11">
        <f>AVERAGE(E9:G9)</f>
        <v>52859.253333333334</v>
      </c>
      <c r="I9" s="10">
        <f t="shared" si="0"/>
        <v>51.322436938763886</v>
      </c>
      <c r="J9" s="10">
        <f>I9/H9*100</f>
        <v>9.709262560922266E-2</v>
      </c>
      <c r="K9" s="10">
        <f>((D9/3)*(SUM(E9:G9)))</f>
        <v>2325807.1466666665</v>
      </c>
      <c r="L9" s="27">
        <v>52800</v>
      </c>
      <c r="M9" s="27">
        <v>52800</v>
      </c>
      <c r="N9" s="27">
        <v>52800</v>
      </c>
      <c r="O9" s="17"/>
    </row>
    <row r="10" spans="1:29" ht="150" customHeight="1" x14ac:dyDescent="0.2">
      <c r="A10" s="30" t="s">
        <v>19</v>
      </c>
      <c r="B10" s="46"/>
      <c r="C10" s="46"/>
      <c r="D10" s="46"/>
      <c r="E10" s="46"/>
      <c r="F10" s="46"/>
      <c r="G10" s="46"/>
      <c r="H10" s="46"/>
      <c r="I10" s="46"/>
      <c r="J10" s="46"/>
      <c r="K10" s="46"/>
      <c r="L10" s="46"/>
      <c r="M10" s="46"/>
      <c r="N10" s="18"/>
    </row>
    <row r="11" spans="1:29" ht="30.75" customHeight="1" x14ac:dyDescent="0.2">
      <c r="A11" s="30" t="s">
        <v>7</v>
      </c>
      <c r="B11" s="30"/>
      <c r="C11" s="30"/>
      <c r="D11" s="30"/>
      <c r="E11" s="30"/>
      <c r="F11" s="30"/>
      <c r="G11" s="30"/>
      <c r="H11" s="30"/>
      <c r="I11" s="30"/>
      <c r="J11" s="30"/>
      <c r="K11" s="30"/>
    </row>
    <row r="12" spans="1:29" ht="17.25" customHeight="1" x14ac:dyDescent="0.2">
      <c r="A12" s="2" t="s">
        <v>12</v>
      </c>
    </row>
    <row r="15" spans="1:29" ht="0.75" customHeight="1" x14ac:dyDescent="0.2"/>
    <row r="16" spans="1:29" ht="31.5" x14ac:dyDescent="0.25">
      <c r="B16" s="20" t="s">
        <v>20</v>
      </c>
      <c r="C16" s="6"/>
      <c r="D16" s="6"/>
      <c r="E16" s="6"/>
      <c r="F16" s="6"/>
      <c r="G16" s="6"/>
    </row>
    <row r="17" spans="2:13" ht="15.75" x14ac:dyDescent="0.25">
      <c r="B17" s="9"/>
    </row>
    <row r="18" spans="2:13" ht="15.75" x14ac:dyDescent="0.25">
      <c r="B18" s="9" t="s">
        <v>27</v>
      </c>
    </row>
    <row r="19" spans="2:13" ht="15.75" x14ac:dyDescent="0.25">
      <c r="B19" s="9"/>
    </row>
    <row r="20" spans="2:13" ht="15.75" x14ac:dyDescent="0.25">
      <c r="B20" s="9" t="s">
        <v>29</v>
      </c>
      <c r="G20" s="18"/>
    </row>
    <row r="29" spans="2:13" ht="15" x14ac:dyDescent="0.25">
      <c r="M29"/>
    </row>
    <row r="42" spans="1:15" x14ac:dyDescent="0.2">
      <c r="A42" s="33"/>
      <c r="B42" s="33"/>
      <c r="C42" s="33"/>
      <c r="D42" s="33"/>
      <c r="E42" s="33"/>
      <c r="F42" s="33"/>
      <c r="G42" s="33"/>
      <c r="H42" s="33"/>
      <c r="I42" s="33"/>
      <c r="J42" s="33"/>
      <c r="K42" s="33"/>
      <c r="L42" s="33"/>
      <c r="M42" s="33"/>
      <c r="N42" s="33"/>
      <c r="O42" s="33"/>
    </row>
    <row r="44" spans="1:15" ht="15.75" x14ac:dyDescent="0.2">
      <c r="B44" s="34" t="s">
        <v>16</v>
      </c>
      <c r="C44" s="34"/>
      <c r="D44" s="34"/>
      <c r="E44" s="34"/>
    </row>
  </sheetData>
  <mergeCells count="16">
    <mergeCell ref="A42:O42"/>
    <mergeCell ref="B44:E44"/>
    <mergeCell ref="A4:N4"/>
    <mergeCell ref="A3:K3"/>
    <mergeCell ref="M1:N2"/>
    <mergeCell ref="A11:K11"/>
    <mergeCell ref="A2:K2"/>
    <mergeCell ref="E5:G5"/>
    <mergeCell ref="H5:J5"/>
    <mergeCell ref="A5:A6"/>
    <mergeCell ref="B5:B6"/>
    <mergeCell ref="C5:C6"/>
    <mergeCell ref="A7:N7"/>
    <mergeCell ref="D5:D6"/>
    <mergeCell ref="K5:N5"/>
    <mergeCell ref="A10:M10"/>
  </mergeCells>
  <printOptions horizontalCentered="1" verticalCentered="1"/>
  <pageMargins left="0.19685039370078741" right="0.11811023622047245" top="0.35433070866141736" bottom="0.15748031496062992" header="0.11811023622047245" footer="0.11811023622047245"/>
  <pageSetup paperSize="9" scale="5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ТО </vt:lpstr>
      <vt:lpstr>'ТО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SaVa</dc:creator>
  <cp:lastModifiedBy>uii</cp:lastModifiedBy>
  <cp:lastPrinted>2026-03-10T11:32:43Z</cp:lastPrinted>
  <dcterms:created xsi:type="dcterms:W3CDTF">2014-01-15T18:15:09Z</dcterms:created>
  <dcterms:modified xsi:type="dcterms:W3CDTF">2026-03-27T05:22:17Z</dcterms:modified>
</cp:coreProperties>
</file>