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F92E7B-AA20-481E-B389-69FC5EBECC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<sst xmlns="http://schemas.openxmlformats.org/spreadsheetml/2006/main" count="26" uniqueCount="26">
  <si>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</si>
  <si>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</si>
  <si>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</si>
  <si>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</si>
  <si>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</si>
  <si>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</si>
  <si>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</si>
  <si>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</si>
  <si>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</si>
  <si>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</si>
  <si>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</si>
  <si>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</si>
  <si>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</si>
  <si>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</si>
  <si>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</si>
  <si>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</si>
  <si>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</si>
  <si>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</si>
  <si>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</si>
  <si>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</si>
  <si>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шт</t>
  </si>
  <si>
    <t>Обоснование начальной (максимальной) цены договора на поставку  воды питьевой негазированной 0,5л</t>
  </si>
  <si>
    <t>Вода питьевая негазированная 0,5л</t>
  </si>
  <si>
    <t xml:space="preserve">Ценовое предложение 1 вх № 669-з от 28.07.26
</t>
  </si>
  <si>
    <t xml:space="preserve">Ценовое предложение 2 вх № 671-з от 28.07.26
</t>
  </si>
  <si>
    <t xml:space="preserve">Ценовое предложение 3 вх № 670-з от 28.07.26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</si>
</sst>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G8" sqref="G8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6" customWidth="1"/>
    <col min="6" max="6" width="15.5703125" style="6" customWidth="1"/>
    <col min="7" max="7" width="14.285156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4" x14ac:dyDescent="0.25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24" ht="14.45" customHeight="1" x14ac:dyDescent="0.2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</row>
    <row r="4" spans="1:24" ht="72.75" customHeight="1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3" t="s">
        <v>19</v>
      </c>
      <c r="L4" s="23"/>
      <c r="M4" s="23"/>
      <c r="N4" s="23"/>
    </row>
    <row r="5" spans="1:24" ht="15.6" customHeight="1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24" ht="62.45" customHeight="1" x14ac:dyDescent="0.25">
      <c r="A6" s="28" t="s">
        <v>3</v>
      </c>
      <c r="B6" s="28" t="s">
        <v>16</v>
      </c>
      <c r="C6" s="28" t="s">
        <v>4</v>
      </c>
      <c r="D6" s="28" t="s">
        <v>5</v>
      </c>
      <c r="E6" s="29" t="s">
        <v>6</v>
      </c>
      <c r="F6" s="29"/>
      <c r="G6" s="29"/>
      <c r="H6" s="29"/>
      <c r="I6" s="29"/>
      <c r="J6" s="30" t="s">
        <v>7</v>
      </c>
      <c r="K6" s="30"/>
      <c r="L6" s="30"/>
      <c r="M6" s="29" t="s">
        <v>8</v>
      </c>
      <c r="N6" s="29"/>
    </row>
    <row r="7" spans="1:24" ht="133.5" customHeight="1" x14ac:dyDescent="0.25">
      <c r="A7" s="28"/>
      <c r="B7" s="28"/>
      <c r="C7" s="28"/>
      <c r="D7" s="28"/>
      <c r="E7" s="31" t="s">
        <v>23</v>
      </c>
      <c r="F7" s="31" t="s">
        <v>24</v>
      </c>
      <c r="G7" s="31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8" t="s">
        <v>22</v>
      </c>
      <c r="C8" s="16" t="s">
        <v>20</v>
      </c>
      <c r="D8" s="15">
        <v>228</v>
      </c>
      <c r="E8" s="17">
        <v>42.76</v>
      </c>
      <c r="F8" s="17">
        <v>60</v>
      </c>
      <c r="G8" s="17">
        <v>44.99</v>
      </c>
      <c r="H8" s="9"/>
      <c r="I8" s="9"/>
      <c r="J8" s="10">
        <f t="shared" ref="J8" si="0">AVERAGE(E8:G8)</f>
        <v>49.25</v>
      </c>
      <c r="K8" s="10">
        <f t="shared" ref="K8" si="1">SQRT(((SUM((POWER(G8-J8,2)),(POWER(F8-J8,2)),(POWER(E8-J8,2)),)/(COLUMNS(E8:G8)-1))))</f>
        <v>9.3763052424715791</v>
      </c>
      <c r="L8" s="10">
        <f>K8/J8*100</f>
        <v>19.03818323344483</v>
      </c>
      <c r="M8" s="11">
        <f>N8*D8</f>
        <v>9749.2799999999988</v>
      </c>
      <c r="N8" s="11">
        <f>MIN(E8,F8,G8)</f>
        <v>42.76</v>
      </c>
      <c r="Q8" s="12"/>
      <c r="R8" s="12"/>
      <c r="S8" s="12"/>
      <c r="T8" s="13"/>
      <c r="U8" s="12"/>
      <c r="V8" s="14"/>
      <c r="W8" s="12"/>
      <c r="X8" s="13"/>
    </row>
    <row r="9" spans="1:24" x14ac:dyDescent="0.25">
      <c r="A9" s="24" t="s">
        <v>15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7">
        <f>SUM(M8:M8)</f>
        <v>9749.2799999999988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2026-07-28T09:47:46Z</dcterms:modified>
</cp:coreProperties>
</file>