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1"/>
  </bookViews>
  <sheets>
    <sheet name="расчет АД" sheetId="1" state="visible" r:id="rId1"/>
    <sheet name="Зап.части" sheetId="2" state="visible" r:id="rId2"/>
  </sheets>
  <definedNames>
    <definedName name="_xlnm.Print_Area" localSheetId="0" hidden="0">'расчет АД'!$A$9:$M$18</definedName>
    <definedName name="_xlnm._FilterDatabase" localSheetId="0" hidden="1">'расчет АД'!$A$11:$M$18</definedName>
    <definedName name="_xlnm._FilterDatabase" localSheetId="0" hidden="1">'расчет АД'!$A$11:$M$18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<sst xmlns="http://schemas.openxmlformats.org/spreadsheetml/2006/main" count="285" uniqueCount="285">
  <si>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исполнителем)на оказание услуг по техническому обслуживанию и (или) ремонту средств печати и копирования данных </t>
  </si>
  <si>
    <t xml:space="preserve">Основные характеристики объекта закупки</t>
  </si>
  <si>
    <r>
      <rPr>
        <sz val="14"/>
        <color indexed="64"/>
        <rFont val="Liberation Serif"/>
      </rPr>
      <t xml:space="preserve">Наименование закупки:      Оказание услуг по техническому обслуживанию и (или) ремонту средств печати и копирования данных                     </t>
    </r>
    <r>
      <rPr>
        <b/>
        <sz val="14"/>
        <color indexed="64"/>
        <rFont val="Liberation Serif"/>
      </rPr>
      <t xml:space="preserve">ОКПД2:  95.11.10.110: Услуги по ремонту электрокалькуляторов, персональных машин ЭВМ, компьютерной техники, включая ноутбуки, принтеры, сканеры, процессоры, мониторы, компьютерную клавиатуру.   </t>
    </r>
    <r>
      <rPr>
        <sz val="14"/>
        <color indexed="64"/>
        <rFont val="Liberation Serif"/>
      </rPr>
      <t xml:space="preserve">                                                                  Мероприятие по информатизации (наименование/ код):     нет                                                                                                                                         </t>
    </r>
    <r>
      <rPr>
        <b/>
        <sz val="14"/>
        <color indexed="64"/>
        <rFont val="Liberation Serif"/>
      </rPr>
      <t xml:space="preserve">Способ определения поставщика:</t>
    </r>
    <r>
      <rPr>
        <sz val="14"/>
        <color indexed="64"/>
        <rFont val="Liberation Serif"/>
      </rPr>
      <t xml:space="preserve">      У единственного поставщика                                                                                                                             </t>
    </r>
    <r>
      <rPr>
        <b/>
        <sz val="14"/>
        <color indexed="64"/>
        <rFont val="Liberation Serif"/>
      </rPr>
      <t xml:space="preserve">Основание для размещения закупки у единственного поставщика (исполнителя, подрядчика):   </t>
    </r>
    <r>
      <rPr>
        <sz val="14"/>
        <color indexed="64"/>
        <rFont val="Liberation Serif"/>
      </rPr>
      <t xml:space="preserve">   Часть 1 пункт 4 статьи 93 Федерального закона от 05.04.2013 №44-ФЗ - Осуществление закупки товара, работы или услуги на сумму, не превышающую шестисот тысяч рублей  (закупка малого объема)                                                                                                                                                                                                          Наименование электронной площадки для проведения закупки:     </t>
    </r>
    <r>
      <rPr>
        <b/>
        <sz val="14"/>
        <color indexed="64"/>
        <rFont val="Liberation Serif"/>
      </rPr>
      <t xml:space="preserve">Единый агрегатор торговли (ЕАТ) </t>
    </r>
  </si>
  <si>
    <t xml:space="preserve">Используемый метод определения НМЦК с обоснованием </t>
  </si>
  <si>
    <r>
      <rPr>
        <sz val="14"/>
        <color indexed="64"/>
        <rFont val="Liberation Serif"/>
      </rPr>
      <t xml:space="preserve">Определение и обоснование начальной (максимальной) цены контракта, заключаемого с единственным поставщиком (подрядчиком, исполнителем) (далее - НМЦК), осуществляется заказчиком на основании требований статьи 22 Закона N 44-ФЗ и Методических рекомендаций, утвержденных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Согласно части 6 статьи 22 Закона N 44-ФЗ </t>
    </r>
    <r>
      <rPr>
        <b/>
        <sz val="14"/>
        <color indexed="64"/>
        <rFont val="Liberation Serif"/>
      </rPr>
      <t xml:space="preserve">метод сопоставимых рыночных цен (анализа рынка) является приоритетным для определения и обоснования НМЦК.</t>
    </r>
    <r>
      <rPr>
        <sz val="14"/>
        <color indexed="64"/>
        <rFont val="Liberation Serif"/>
      </rPr>
      <t xml:space="preserve"> Использование иных методов допускается в случаях, предусмотренных частями 7 - 11 ст. 22 Закона N 44-ФЗ. </t>
    </r>
  </si>
  <si>
    <t xml:space="preserve">Расчет НМЦК </t>
  </si>
  <si>
    <r>
      <rPr>
        <b/>
        <sz val="14"/>
        <color indexed="64"/>
        <rFont val="Liberation Serif"/>
      </rPr>
      <t xml:space="preserve">Метод сопоставимых рыночных цен (анализа рынка) </t>
    </r>
    <r>
      <rPr>
        <sz val="14"/>
        <color indexed="64"/>
        <rFont val="Liberation Serif"/>
      </rPr>
      <t xml:space="preserve">заключается в установлении НМЦК на основании информации о рыночных ценах идентичных товаров, работ, услуг, планируемых к закупке, или при их отсутствии однородных товаров, работ,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применения метода сопоставимых рыночных цен заказчиком осуществлены следующие действия: - направлены запросы в адрес не менее пяти потенциальных исполнителей, осуществляющих оказание услуг, планируемых к закупке.  -получены три коммерческих предложения от исполнителей:                                                                                                                                                                                      Коммерческое предложение №1 – вх. № 14162 от 10.04.2026 (КП 1)                                                                                                                Коммерческое предложение №2 – вх. № 14164 от 10.04.2026 (КП 2)                                                                                                                Коммерческое предложение №3 - вх. № 14165 от 10.04.2026 (КП 3)                                                                                                                                В связи с  невозможностью определить объем подлежащих выполнению услуг, предложения, полученные от исполнителей/поставщиков, содержат цену единицы товара (работы, услуги), которая  используется Заказчиком при расчете НМЦК. Цена заключаемого контракта ограничивается пределами лимитов бюджетных обязательств, так как в соответствии с ч.2 ст.72 Бюджетного кодекса Российской Федерации государственные контракты заключаются и оплачиваются в пределах лимитов бюджета, </t>
    </r>
    <r>
      <rPr>
        <b/>
        <sz val="14"/>
        <color indexed="64"/>
        <rFont val="Liberation Serif"/>
      </rPr>
      <t xml:space="preserve">в связи с чем установлено Максимальное значение цены контракта.  </t>
    </r>
  </si>
  <si>
    <t xml:space="preserve">                            Расчет НМЦК  </t>
  </si>
  <si>
    <t xml:space="preserve">№ п/п</t>
  </si>
  <si>
    <t xml:space="preserve">Наименование позиции в КП</t>
  </si>
  <si>
    <t xml:space="preserve">Единица измерения</t>
  </si>
  <si>
    <t xml:space="preserve">Номер источника ценовой информации (ИЦИ №i) и цена единицы товара, работы, услуги, представленная i-тым ИЦИ (Цi), руб.</t>
  </si>
  <si>
    <t xml:space="preserve">v - кол-во (объем) закупаемого товара (работы, услуги), ед.</t>
  </si>
  <si>
    <t xml:space="preserve">n - кол-во значений, используемых в расчете (кол-во ответов ИЦИ)</t>
  </si>
  <si>
    <t xml:space="preserve">Определение однородности совокупности значений выявленных цен</t>
  </si>
  <si>
    <t xml:space="preserve">НМЦК , руб.</t>
  </si>
  <si>
    <t xml:space="preserve">КП 1</t>
  </si>
  <si>
    <t xml:space="preserve">КП 2</t>
  </si>
  <si>
    <t xml:space="preserve">КП 3</t>
  </si>
  <si>
    <t xml:space="preserve">Сумма цен, руб.</t>
  </si>
  <si>
    <t xml:space="preserve">&lt;ц&gt; - средн. арифм. величина цены единицы прод-ции, руб.</t>
  </si>
  <si>
    <t xml:space="preserve">Среднее квадратичное отклонение</t>
  </si>
  <si>
    <r>
      <rPr>
        <sz val="10"/>
        <color indexed="64"/>
        <rFont val="Liberation Serif"/>
      </rPr>
      <t xml:space="preserve">V - коэф-нт вариации </t>
    </r>
    <r>
      <rPr>
        <i/>
        <sz val="10"/>
        <rFont val="Liberation Serif"/>
      </rPr>
      <t xml:space="preserve">(не должен превышать 33%)</t>
    </r>
  </si>
  <si>
    <t>6=3+4+5</t>
  </si>
  <si>
    <t>12=9*7</t>
  </si>
  <si>
    <t xml:space="preserve">Оказание услуг по диагностике, профилактике и техническое обслуживание средств печати и копирования данных</t>
  </si>
  <si>
    <t>усл.ед</t>
  </si>
  <si>
    <t xml:space="preserve">Средний ремонт средств печати и копирования данных </t>
  </si>
  <si>
    <t xml:space="preserve">Сложный ремонт средств печати и копирования данных </t>
  </si>
  <si>
    <t xml:space="preserve">Итого цена единиц услуги (руб.)</t>
  </si>
  <si>
    <r>
      <rPr>
        <sz val="12"/>
        <color indexed="64"/>
        <rFont val="Liberation Serif"/>
      </rPr>
      <t xml:space="preserve">Общая цена единиц запасных частей и расходных материалов к средствам печати и копирования данных </t>
    </r>
    <r>
      <rPr>
        <i/>
        <sz val="12"/>
        <color indexed="64"/>
        <rFont val="Liberation Serif"/>
      </rPr>
      <t xml:space="preserve">(расчет цен единиц запасных частей прилагается)   </t>
    </r>
  </si>
  <si>
    <t>ул.ед</t>
  </si>
  <si>
    <r>
      <rPr>
        <b/>
        <sz val="14"/>
        <color indexed="64"/>
        <rFont val="Liberation Serif"/>
      </rPr>
      <t xml:space="preserve">Максимальное значение цены контракта </t>
    </r>
    <r>
      <rPr>
        <sz val="14"/>
        <color indexed="64"/>
        <rFont val="Liberation Serif"/>
      </rPr>
      <t xml:space="preserve">(в пределах лимитов бюджетных обязательств): </t>
    </r>
    <r>
      <rPr>
        <b/>
        <sz val="14"/>
        <color indexed="64"/>
        <rFont val="Liberation Serif"/>
      </rPr>
      <t xml:space="preserve">385 000,00 руб. (Триста восемьдесят пять тысяч рублей 00 копеек).                        </t>
    </r>
    <r>
      <rPr>
        <sz val="14"/>
        <color indexed="64"/>
        <rFont val="Liberation Serif"/>
      </rPr>
      <t xml:space="preserve">Цена контракта формируется с учетом всех расходов Исполнителя, в том числе с уплатой всех пошлин, налогов и иных  платежей в соответствии с законодательством РФ.                                                                                                                                                                                                                                                                                                                                     Начальная сумма единиц цен единиц товара, работ, услуг: </t>
    </r>
    <r>
      <rPr>
        <b/>
        <sz val="14"/>
        <color indexed="64"/>
        <rFont val="Liberation Serif"/>
      </rPr>
      <t xml:space="preserve">1 232 899,16</t>
    </r>
    <r>
      <rPr>
        <sz val="14"/>
        <color indexed="64"/>
        <rFont val="Liberation Serif"/>
      </rPr>
      <t xml:space="preserve"> руб. (Один миллион двести тридцать две тысячи восемьсот девяносто девять рублей 16 копеек),                                                                                             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–Сумма цен единиц услуг: </t>
    </r>
    <r>
      <rPr>
        <b/>
        <sz val="14"/>
        <color indexed="64"/>
        <rFont val="Liberation Serif"/>
      </rPr>
      <t xml:space="preserve">9 863,34</t>
    </r>
    <r>
      <rPr>
        <sz val="14"/>
        <color indexed="64"/>
        <rFont val="Liberation Serif"/>
      </rPr>
      <t xml:space="preserve"> руб. (Девять тысяч восемьсот шестьдесят три рубля 34 коп)                                                                                                                                             –Сумма цен единиц запасных частей и расходных материалов: </t>
    </r>
    <r>
      <rPr>
        <b/>
        <sz val="14"/>
        <color indexed="64"/>
        <rFont val="Liberation Serif"/>
      </rPr>
      <t xml:space="preserve">1 223 035,82</t>
    </r>
    <r>
      <rPr>
        <sz val="14"/>
        <color indexed="64"/>
        <rFont val="Liberation Serif"/>
      </rPr>
      <t xml:space="preserve"> руб. (Один миллион двести двадцать три тысячи тридцать пять рублей 82 коп.) </t>
    </r>
  </si>
  <si>
    <t xml:space="preserve">Дата подготовки обоснования НМЦК: </t>
  </si>
  <si>
    <t>25.05.2026г.</t>
  </si>
  <si>
    <t xml:space="preserve">Документ подготовлен отделом:  </t>
  </si>
  <si>
    <t xml:space="preserve">Отдел материально-технического обеспечения</t>
  </si>
  <si>
    <t xml:space="preserve">Исполнитель документа:  </t>
  </si>
  <si>
    <t xml:space="preserve">Осипова И.В.</t>
  </si>
  <si>
    <t xml:space="preserve">Запасные части и расходные материалы к средствам печати и копирования данных  </t>
  </si>
  <si>
    <r>
      <rPr>
        <sz val="11"/>
        <color indexed="64"/>
        <rFont val="Calibri"/>
      </rPr>
      <t xml:space="preserve">№
 </t>
    </r>
    <r>
      <rPr>
        <sz val="10"/>
        <rFont val="Times New Roman"/>
      </rPr>
      <t>п/п</t>
    </r>
  </si>
  <si>
    <t xml:space="preserve">Модель или тип оборудования</t>
  </si>
  <si>
    <t xml:space="preserve">Запасные части и расходные материалы (замена или ремонт)</t>
  </si>
  <si>
    <t>КП1</t>
  </si>
  <si>
    <t>КП2</t>
  </si>
  <si>
    <t>КП3</t>
  </si>
  <si>
    <r>
      <rPr>
        <sz val="7"/>
        <color indexed="64"/>
        <rFont val="Times New Roman"/>
      </rPr>
      <t xml:space="preserve">V - коэф-нт вариации </t>
    </r>
    <r>
      <rPr>
        <i/>
        <sz val="7"/>
        <rFont val="Times New Roman"/>
      </rPr>
      <t xml:space="preserve">(не должен превышать 33%)</t>
    </r>
  </si>
  <si>
    <t>НМЦК</t>
  </si>
  <si>
    <t xml:space="preserve">Brother DCP-7065DNR</t>
  </si>
  <si>
    <t xml:space="preserve">Ролик захвата</t>
  </si>
  <si>
    <t xml:space="preserve">Вал нагрева тефлоновый</t>
  </si>
  <si>
    <t xml:space="preserve">Вал прижимной резиновый</t>
  </si>
  <si>
    <t xml:space="preserve">Тормозная площадка</t>
  </si>
  <si>
    <t xml:space="preserve">Узел термозакрепления в сборе</t>
  </si>
  <si>
    <t xml:space="preserve">Бушинг нагревательного тефлонового вала</t>
  </si>
  <si>
    <t>Ракель</t>
  </si>
  <si>
    <t xml:space="preserve">Панель управления</t>
  </si>
  <si>
    <t xml:space="preserve">Вентилятор в сборе</t>
  </si>
  <si>
    <t xml:space="preserve">Плата главная (форматер)</t>
  </si>
  <si>
    <t xml:space="preserve">Главный двигатель</t>
  </si>
  <si>
    <t xml:space="preserve">Пружина бушинга ролика переноса</t>
  </si>
  <si>
    <t xml:space="preserve">Brother DCP-1512R</t>
  </si>
  <si>
    <t xml:space="preserve">Ролик захвата верхнего листа материала</t>
  </si>
  <si>
    <t xml:space="preserve">Выходной лоток в сборе</t>
  </si>
  <si>
    <t xml:space="preserve">Термопленка узла термозакрепления изображения в сборе</t>
  </si>
  <si>
    <t xml:space="preserve">Резиновый вал</t>
  </si>
  <si>
    <t xml:space="preserve">Плата DC контроллера</t>
  </si>
  <si>
    <t xml:space="preserve">Узел захвата бумаги в сборе</t>
  </si>
  <si>
    <t xml:space="preserve">Муфта ролика захвата</t>
  </si>
  <si>
    <t xml:space="preserve">Canon МВ 214</t>
  </si>
  <si>
    <t xml:space="preserve">Дополнительный лоток</t>
  </si>
  <si>
    <t xml:space="preserve">Блок сканера (лазер)
</t>
  </si>
  <si>
    <t xml:space="preserve">Резина ролика </t>
  </si>
  <si>
    <t xml:space="preserve">Ролик захвата бумаги из лотка ручной подачи</t>
  </si>
  <si>
    <t xml:space="preserve">Ролик отделения бумаги из кассеты</t>
  </si>
  <si>
    <t xml:space="preserve">Узел захвата бумаги из кассеты, в сборе</t>
  </si>
  <si>
    <t xml:space="preserve">Узел термозакрепления </t>
  </si>
  <si>
    <t xml:space="preserve">Термоплёнка (смазка в комплекте)</t>
  </si>
  <si>
    <t xml:space="preserve">Принтер тип 3 цветной А 3 струйный EPSON</t>
  </si>
  <si>
    <t xml:space="preserve">Узел захвата/отделения в сборе</t>
  </si>
  <si>
    <t xml:space="preserve">Насадка на ролик захвата
</t>
  </si>
  <si>
    <t xml:space="preserve">Ролик протяжки бумаги</t>
  </si>
  <si>
    <t xml:space="preserve">Вал (ось) каретки</t>
  </si>
  <si>
    <r>
      <rPr>
        <sz val="10"/>
        <color indexed="64"/>
        <rFont val="Nimbus Roman"/>
      </rPr>
      <t xml:space="preserve">HP LaserJet 1020</t>
    </r>
    <r>
      <rPr>
        <sz val="10"/>
        <rFont val="Times New Roman"/>
      </rPr>
      <t xml:space="preserve"> / 1022</t>
    </r>
  </si>
  <si>
    <t xml:space="preserve">Узел лазера</t>
  </si>
  <si>
    <t xml:space="preserve">Ролик переноса изображения</t>
  </si>
  <si>
    <t xml:space="preserve">Передняя крышка</t>
  </si>
  <si>
    <t xml:space="preserve">Пылезащитный чехол</t>
  </si>
  <si>
    <t xml:space="preserve">Лоток подачи бумаги в сборе</t>
  </si>
  <si>
    <t xml:space="preserve">Плата обработки изображения(форматер)</t>
  </si>
  <si>
    <t xml:space="preserve">Тормозная площадка лотка подачи материала</t>
  </si>
  <si>
    <t xml:space="preserve">Плата управления питанием в сборе</t>
  </si>
  <si>
    <t xml:space="preserve">Узел термозакрепления изображения в сборе</t>
  </si>
  <si>
    <t xml:space="preserve">Ролик подхвата</t>
  </si>
  <si>
    <t xml:space="preserve">Термоэлемент узла термозакрепления в сборе</t>
  </si>
  <si>
    <t xml:space="preserve">HP LaserJet 1320</t>
  </si>
  <si>
    <t xml:space="preserve">Подшипник оси привода ролика захвата</t>
  </si>
  <si>
    <t xml:space="preserve">Передняя крышка в сборе</t>
  </si>
  <si>
    <t xml:space="preserve">Флажок датчика бумаги</t>
  </si>
  <si>
    <t xml:space="preserve">Задняя крышка в сборе</t>
  </si>
  <si>
    <t xml:space="preserve">Левая крышка  </t>
  </si>
  <si>
    <t xml:space="preserve">Ролик захвата бумаги в сборе</t>
  </si>
  <si>
    <t xml:space="preserve">Площадка отделения в сборе</t>
  </si>
  <si>
    <t xml:space="preserve">Узел привода дуплекса</t>
  </si>
  <si>
    <t xml:space="preserve">Дуплекс в сборе</t>
  </si>
  <si>
    <t>Соленоид</t>
  </si>
  <si>
    <t xml:space="preserve">Подшипник левый</t>
  </si>
  <si>
    <t xml:space="preserve">Транспортный вал</t>
  </si>
  <si>
    <t xml:space="preserve">Ролик переноса</t>
  </si>
  <si>
    <t xml:space="preserve">Соленоид захвата лотка 2</t>
  </si>
  <si>
    <t xml:space="preserve">Главный редуктор в сборе</t>
  </si>
  <si>
    <t xml:space="preserve">Держатель платы памяти</t>
  </si>
  <si>
    <t xml:space="preserve">Подшипник правый</t>
  </si>
  <si>
    <t xml:space="preserve">Передаточная шестерня</t>
  </si>
  <si>
    <t xml:space="preserve">Крышка лотка для бумаги</t>
  </si>
  <si>
    <t xml:space="preserve">Комплект болтов</t>
  </si>
  <si>
    <t xml:space="preserve">Блок сканера (лазер)</t>
  </si>
  <si>
    <t>Мотор</t>
  </si>
  <si>
    <t xml:space="preserve">Ролик захвата в сборе</t>
  </si>
  <si>
    <t xml:space="preserve">Модуль оперативной памяти 128 мб</t>
  </si>
  <si>
    <t xml:space="preserve">Правая крышка</t>
  </si>
  <si>
    <t xml:space="preserve">Главная плата</t>
  </si>
  <si>
    <t xml:space="preserve">HP LaserJet P1102 Pro</t>
  </si>
  <si>
    <t xml:space="preserve">Плата питания</t>
  </si>
  <si>
    <t xml:space="preserve">Плата форматирования</t>
  </si>
  <si>
    <t xml:space="preserve">HP LaserJet P1505</t>
  </si>
  <si>
    <t xml:space="preserve">Вал переноса заряда
</t>
  </si>
  <si>
    <t xml:space="preserve">Ролик захвата бумаги</t>
  </si>
  <si>
    <t xml:space="preserve">Крышка лотка противопылевая</t>
  </si>
  <si>
    <t xml:space="preserve">Главная плата управления   </t>
  </si>
  <si>
    <t xml:space="preserve">Узел термозакрепления изображения</t>
  </si>
  <si>
    <t xml:space="preserve">Мотор главного привода</t>
  </si>
  <si>
    <t xml:space="preserve">Лоток выхода бумаги в сборе</t>
  </si>
  <si>
    <t xml:space="preserve">HP LaserJet M1005</t>
  </si>
  <si>
    <t xml:space="preserve">Крышка сканера</t>
  </si>
  <si>
    <t xml:space="preserve">Сканер в сборе</t>
  </si>
  <si>
    <t xml:space="preserve">Крышка правая</t>
  </si>
  <si>
    <t xml:space="preserve">Задняя панель</t>
  </si>
  <si>
    <t>Форматер</t>
  </si>
  <si>
    <t xml:space="preserve">Верхняя крышка</t>
  </si>
  <si>
    <t xml:space="preserve">Плата управления</t>
  </si>
  <si>
    <t xml:space="preserve">Задняя крышка</t>
  </si>
  <si>
    <t xml:space="preserve">Петли сканера</t>
  </si>
  <si>
    <t xml:space="preserve">Лоток подачи бумаги</t>
  </si>
  <si>
    <t xml:space="preserve">Рычаг сканера (правый)</t>
  </si>
  <si>
    <t xml:space="preserve">Защелка левая</t>
  </si>
  <si>
    <t xml:space="preserve">Защелка правая</t>
  </si>
  <si>
    <t xml:space="preserve">Крышка левая</t>
  </si>
  <si>
    <t xml:space="preserve">Рычаг сканера (левый)</t>
  </si>
  <si>
    <t xml:space="preserve">HP M1319f MFP</t>
  </si>
  <si>
    <t xml:space="preserve">Тормозная площадка сканера в сборе</t>
  </si>
  <si>
    <t xml:space="preserve">Подшипник привода картриджа</t>
  </si>
  <si>
    <t xml:space="preserve">Kyocera KM-1620</t>
  </si>
  <si>
    <t xml:space="preserve">Тефлоновый вал</t>
  </si>
  <si>
    <t xml:space="preserve">Вал переноса изображения (Фотовал)</t>
  </si>
  <si>
    <t xml:space="preserve">Фотобарабан в комплекте с ракель</t>
  </si>
  <si>
    <t xml:space="preserve">Вал переноса изображения (коротрон)</t>
  </si>
  <si>
    <t xml:space="preserve">Kyocera P2335dn</t>
  </si>
  <si>
    <t xml:space="preserve">Ролик захвата бумаги из кассеты</t>
  </si>
  <si>
    <t xml:space="preserve">Тканевая накладка прижимной планки фьюзера</t>
  </si>
  <si>
    <t xml:space="preserve">Ограничительный ролик</t>
  </si>
  <si>
    <t xml:space="preserve">Ролик отделения из кассеты</t>
  </si>
  <si>
    <t xml:space="preserve">Блок лазера</t>
  </si>
  <si>
    <t xml:space="preserve">Низковольтная плата</t>
  </si>
  <si>
    <t xml:space="preserve">Плата панели управления</t>
  </si>
  <si>
    <t xml:space="preserve">Главный вентилятор охлаждения</t>
  </si>
  <si>
    <t xml:space="preserve">Большой прижимной вал</t>
  </si>
  <si>
    <t>Термистор</t>
  </si>
  <si>
    <t xml:space="preserve">Соленоид подачи</t>
  </si>
  <si>
    <t xml:space="preserve">Активатор датчика</t>
  </si>
  <si>
    <t xml:space="preserve">Панель управления в сборе</t>
  </si>
  <si>
    <t xml:space="preserve">Кассета в сборе</t>
  </si>
  <si>
    <r>
      <rPr>
        <sz val="10"/>
        <color indexed="64"/>
        <rFont val="Nimbus Roman"/>
      </rPr>
      <t xml:space="preserve">Lexmark MS 310dn </t>
    </r>
    <r>
      <rPr>
        <sz val="10"/>
        <rFont val="Times New Roman"/>
      </rPr>
      <t>/</t>
    </r>
    <r>
      <rPr>
        <sz val="10"/>
        <color indexed="64"/>
        <rFont val="Nimbus Roman"/>
      </rPr>
      <t xml:space="preserve"> 312dn</t>
    </r>
  </si>
  <si>
    <t xml:space="preserve">Комплект роликов (2шт.)</t>
  </si>
  <si>
    <t xml:space="preserve">Контрольная панель в сборе</t>
  </si>
  <si>
    <t xml:space="preserve">Фьюзер в сборе</t>
  </si>
  <si>
    <t xml:space="preserve">Узел формирования изображения в сборе</t>
  </si>
  <si>
    <t xml:space="preserve">Малый прижимной вал</t>
  </si>
  <si>
    <t xml:space="preserve">Нагревательный вал</t>
  </si>
  <si>
    <t xml:space="preserve">Вал переноса</t>
  </si>
  <si>
    <t xml:space="preserve">Главный двигатель с сборе
</t>
  </si>
  <si>
    <t xml:space="preserve">Xerox Phaser 3250D/DN</t>
  </si>
  <si>
    <t xml:space="preserve">Датчик выходного лотка</t>
  </si>
  <si>
    <t xml:space="preserve">Направляющая вывода отпечатка</t>
  </si>
  <si>
    <t xml:space="preserve">Модуль двусторонней печати</t>
  </si>
  <si>
    <t xml:space="preserve">Высоковольтная плата</t>
  </si>
  <si>
    <t xml:space="preserve">Ролик подачи бумаги</t>
  </si>
  <si>
    <t xml:space="preserve">Галогеновая лампа</t>
  </si>
  <si>
    <t xml:space="preserve">Верхняя крышка в сборе</t>
  </si>
  <si>
    <t xml:space="preserve">Шестеренки подачи бумаги 1 лотка</t>
  </si>
  <si>
    <t xml:space="preserve">Площадка отделения</t>
  </si>
  <si>
    <t>Термостат</t>
  </si>
  <si>
    <t xml:space="preserve">Кассета 1/2 лотка</t>
  </si>
  <si>
    <t xml:space="preserve">Узел термозакрепления</t>
  </si>
  <si>
    <t xml:space="preserve">Lermark MX 310dn</t>
  </si>
  <si>
    <t xml:space="preserve">Блок формирования черного изображения</t>
  </si>
  <si>
    <t xml:space="preserve">Отделительный ролик</t>
  </si>
  <si>
    <t xml:space="preserve">Xerox WorkCentre 3210</t>
  </si>
  <si>
    <t xml:space="preserve">Ролик автоподатчика</t>
  </si>
  <si>
    <t xml:space="preserve">Тефлоновый вал
</t>
  </si>
  <si>
    <t xml:space="preserve">Правая крышка в сборе</t>
  </si>
  <si>
    <t xml:space="preserve">Выходной ролик</t>
  </si>
  <si>
    <t xml:space="preserve">Узел лотка для бумаги</t>
  </si>
  <si>
    <t>Вентилятор</t>
  </si>
  <si>
    <t xml:space="preserve">Тормозная площадка автоподатчика</t>
  </si>
  <si>
    <t xml:space="preserve">Муфта подачи</t>
  </si>
  <si>
    <t xml:space="preserve">Левая крышка в сборе</t>
  </si>
  <si>
    <t xml:space="preserve">Шлейф сканирующей линейки</t>
  </si>
  <si>
    <t xml:space="preserve">Двигатель сканера</t>
  </si>
  <si>
    <t xml:space="preserve">Плата факса</t>
  </si>
  <si>
    <t xml:space="preserve">Комплект роликов автоподатчиков
</t>
  </si>
  <si>
    <t xml:space="preserve">Кабель питания</t>
  </si>
  <si>
    <t xml:space="preserve">Xerox Phaser 3260</t>
  </si>
  <si>
    <t xml:space="preserve">Узел термозакрепления
</t>
  </si>
  <si>
    <t xml:space="preserve">Узел роликов захвата /отделения в сборе с держателем</t>
  </si>
  <si>
    <t xml:space="preserve">Двигатель (мотор)</t>
  </si>
  <si>
    <t xml:space="preserve">Xerox WorkCentre 3335</t>
  </si>
  <si>
    <t xml:space="preserve">Дуплекс в сборе
</t>
  </si>
  <si>
    <t xml:space="preserve">Ролик захвата из кассеты в сборе
</t>
  </si>
  <si>
    <t xml:space="preserve">Xerox WorkCentre 5020</t>
  </si>
  <si>
    <t xml:space="preserve">Термостат (предохранитель)</t>
  </si>
  <si>
    <t xml:space="preserve">Ролик захвата /подачи из кассеты в сборе</t>
  </si>
  <si>
    <t xml:space="preserve">Муфта вала регистрации</t>
  </si>
  <si>
    <r>
      <rPr>
        <sz val="10"/>
        <color indexed="64"/>
        <rFont val="Nimbus Roman"/>
      </rPr>
      <t>МФУ</t>
    </r>
    <r>
      <rPr>
        <sz val="10"/>
        <rFont val="Times New Roman"/>
      </rPr>
      <t xml:space="preserve"> Canon i-Sensys LBP623Cdw</t>
    </r>
  </si>
  <si>
    <t xml:space="preserve">Направляющая бумаги</t>
  </si>
  <si>
    <t xml:space="preserve">Прижимной вал</t>
  </si>
  <si>
    <t xml:space="preserve">Ролик захвата оригиналов</t>
  </si>
  <si>
    <t xml:space="preserve">Вал переноса изображения</t>
  </si>
  <si>
    <t xml:space="preserve">Узел подачи бумаги</t>
  </si>
  <si>
    <t xml:space="preserve">Направляющая вывода отпечатков в сборе</t>
  </si>
  <si>
    <t xml:space="preserve">Выходной лоток</t>
  </si>
  <si>
    <t xml:space="preserve">Элемент устранения статического заряда</t>
  </si>
  <si>
    <t xml:space="preserve">Флажок датчика выхода бумаги
</t>
  </si>
  <si>
    <t xml:space="preserve">Плата управления   центральной частью</t>
  </si>
  <si>
    <t xml:space="preserve">Держатель термоузла правый</t>
  </si>
  <si>
    <t xml:space="preserve">Входной лоток</t>
  </si>
  <si>
    <t xml:space="preserve">МФУ Canon i-Sensys LBP623Cdw
</t>
  </si>
  <si>
    <t xml:space="preserve">Главный мотор</t>
  </si>
  <si>
    <t xml:space="preserve">Шестерня привода термоблока </t>
  </si>
  <si>
    <t xml:space="preserve">Тефлоновый вал </t>
  </si>
  <si>
    <t xml:space="preserve">Принтер Samsung sl-m4020nd/xev</t>
  </si>
  <si>
    <t xml:space="preserve">Принтер Kyocera M2235dn</t>
  </si>
  <si>
    <t xml:space="preserve">Блок проявки в сборе</t>
  </si>
  <si>
    <t xml:space="preserve">Блок барабана в сборе</t>
  </si>
  <si>
    <t xml:space="preserve">Ролик подачи</t>
  </si>
  <si>
    <t xml:space="preserve">Ограничитель выхода бумаги из аппарата</t>
  </si>
  <si>
    <t xml:space="preserve">Шестерня привода термоблока</t>
  </si>
  <si>
    <t xml:space="preserve">МФУ лазерный Kyocera M3540DN</t>
  </si>
  <si>
    <t xml:space="preserve">МФУ лазерный Kyocera M3540DN
</t>
  </si>
  <si>
    <t xml:space="preserve">Направляющая вывода отпечатков в сборе
</t>
  </si>
  <si>
    <t xml:space="preserve">МФУ Kyocera M4125idn</t>
  </si>
  <si>
    <t xml:space="preserve">МФУ Kyocera M4125idn
</t>
  </si>
  <si>
    <t xml:space="preserve">Плата обработки изображения (форматер)</t>
  </si>
  <si>
    <t xml:space="preserve">Копировальный аппарат Kyocera Mita KM-1620</t>
  </si>
  <si>
    <t xml:space="preserve">Ролик отделения от фотовала</t>
  </si>
  <si>
    <t xml:space="preserve">Ролик отделения бумаги</t>
  </si>
  <si>
    <t xml:space="preserve">Пружина узла отделения бумаги от фотовала</t>
  </si>
  <si>
    <t xml:space="preserve">Подшипник вала подачи бумаги</t>
  </si>
  <si>
    <t xml:space="preserve">Блок проявки</t>
  </si>
  <si>
    <t xml:space="preserve">Печь, в сборе</t>
  </si>
  <si>
    <t xml:space="preserve">Драм-картридж, в сборе</t>
  </si>
  <si>
    <t>Фотовал</t>
  </si>
  <si>
    <t xml:space="preserve">МФУ Pantum M7100DN</t>
  </si>
  <si>
    <t xml:space="preserve">
Фрикционная подушка </t>
  </si>
  <si>
    <t xml:space="preserve">МФУ Pantum M7100DN
</t>
  </si>
  <si>
    <t xml:space="preserve">
Шлейф сканирующей головки</t>
  </si>
  <si>
    <t xml:space="preserve">
Термистор 
</t>
  </si>
  <si>
    <t xml:space="preserve">
Узел захвата в сборе 
</t>
  </si>
  <si>
    <t xml:space="preserve">
Муфта подачи бумаги
</t>
  </si>
  <si>
    <t xml:space="preserve">
Датчик выхода бумаги </t>
  </si>
  <si>
    <t xml:space="preserve">
Шлейф сканирующей головки </t>
  </si>
  <si>
    <t xml:space="preserve">МФУ Pantum M6800FDW
</t>
  </si>
  <si>
    <t xml:space="preserve">МФУ Pantum M6800FDW</t>
  </si>
  <si>
    <t xml:space="preserve">Резиновый вал </t>
  </si>
  <si>
    <t xml:space="preserve">Блок фотобарабана в сборе</t>
  </si>
  <si>
    <r>
      <rPr>
        <sz val="10"/>
        <color indexed="64"/>
        <rFont val="Nimbus Roman"/>
      </rPr>
      <t xml:space="preserve">МФУ HP La</t>
    </r>
    <r>
      <rPr>
        <sz val="10"/>
        <color indexed="64"/>
        <rFont val="Times New Roman"/>
      </rPr>
      <t>serJet</t>
    </r>
    <r>
      <rPr>
        <sz val="10"/>
        <color indexed="64"/>
        <rFont val="Nimbus Roman"/>
      </rPr>
      <t xml:space="preserve"> 137fnw</t>
    </r>
  </si>
  <si>
    <r>
      <rPr>
        <sz val="10"/>
        <color indexed="64"/>
        <rFont val="Nimbus Roman"/>
      </rPr>
      <t xml:space="preserve">Шлейф сканера </t>
    </r>
    <r>
      <rPr>
        <sz val="10"/>
        <rFont val="Times New Roman"/>
      </rPr>
      <t>ADF</t>
    </r>
  </si>
  <si>
    <r>
      <rPr>
        <sz val="10"/>
        <color indexed="64"/>
        <rFont val="Times New Roman"/>
      </rPr>
      <t xml:space="preserve">МФУ HP LaserJet 137fnw</t>
    </r>
    <r>
      <rPr>
        <sz val="10"/>
        <rFont val="Times New Roman"/>
      </rPr>
      <t xml:space="preserve"> </t>
    </r>
  </si>
  <si>
    <t xml:space="preserve">Плата форматера</t>
  </si>
  <si>
    <t xml:space="preserve">Узел захвата в сборе</t>
  </si>
  <si>
    <r>
      <rPr>
        <sz val="10"/>
        <color indexed="64"/>
        <rFont val="Nimbus Roman"/>
      </rPr>
      <t xml:space="preserve">Узел </t>
    </r>
    <r>
      <rPr>
        <sz val="10"/>
        <rFont val="Times New Roman"/>
      </rPr>
      <t>ADF</t>
    </r>
  </si>
  <si>
    <t xml:space="preserve">Коп. аппарат Kyocera KM-2035</t>
  </si>
  <si>
    <r>
      <rPr>
        <sz val="10"/>
        <color indexed="64"/>
        <rFont val="Nimbus Roman"/>
      </rPr>
      <t xml:space="preserve">МФУ </t>
    </r>
    <r>
      <rPr>
        <sz val="10"/>
        <rFont val="Times New Roman"/>
      </rPr>
      <t>HP</t>
    </r>
    <r>
      <rPr>
        <sz val="10"/>
        <color indexed="64"/>
        <rFont val="Nimbus Roman"/>
      </rPr>
      <t xml:space="preserve"> </t>
    </r>
    <r>
      <rPr>
        <sz val="10"/>
        <rFont val="Times New Roman"/>
      </rPr>
      <t>LaserJet</t>
    </r>
    <r>
      <rPr>
        <sz val="10"/>
        <color indexed="64"/>
        <rFont val="Nimbus Roman"/>
      </rPr>
      <t xml:space="preserve"> </t>
    </r>
    <r>
      <rPr>
        <sz val="10"/>
        <rFont val="Times New Roman"/>
      </rPr>
      <t>MFP</t>
    </r>
    <r>
      <rPr>
        <sz val="10"/>
        <color indexed="64"/>
        <rFont val="Nimbus Roman"/>
      </rPr>
      <t xml:space="preserve"> </t>
    </r>
    <r>
      <rPr>
        <sz val="10"/>
        <rFont val="Times New Roman"/>
      </rPr>
      <t>M</t>
    </r>
    <r>
      <rPr>
        <sz val="10"/>
        <color indexed="64"/>
        <rFont val="Nimbus Roman"/>
      </rPr>
      <t>442</t>
    </r>
    <r>
      <rPr>
        <sz val="10"/>
        <rFont val="Times New Roman"/>
      </rPr>
      <t>dn</t>
    </r>
    <r>
      <rPr>
        <sz val="10"/>
        <color indexed="64"/>
        <rFont val="Nimbus Roman"/>
      </rPr>
      <t xml:space="preserve">/ M443nda</t>
    </r>
  </si>
  <si>
    <r>
      <rPr>
        <sz val="10"/>
        <color indexed="64"/>
        <rFont val="Nimbus Roman"/>
      </rPr>
      <t xml:space="preserve">МФУ </t>
    </r>
    <r>
      <rPr>
        <sz val="10"/>
        <rFont val="Nimbus Roman"/>
      </rPr>
      <t>HP</t>
    </r>
    <r>
      <rPr>
        <sz val="10"/>
        <color indexed="64"/>
        <rFont val="Nimbus Roman"/>
      </rPr>
      <t xml:space="preserve"> </t>
    </r>
    <r>
      <rPr>
        <sz val="10"/>
        <rFont val="Nimbus Roman"/>
      </rPr>
      <t>LaserJet</t>
    </r>
    <r>
      <rPr>
        <sz val="10"/>
        <color indexed="64"/>
        <rFont val="Nimbus Roman"/>
      </rPr>
      <t xml:space="preserve"> </t>
    </r>
    <r>
      <rPr>
        <sz val="10"/>
        <rFont val="Nimbus Roman"/>
      </rPr>
      <t>MFP</t>
    </r>
    <r>
      <rPr>
        <sz val="10"/>
        <color indexed="64"/>
        <rFont val="Nimbus Roman"/>
      </rPr>
      <t xml:space="preserve"> </t>
    </r>
    <r>
      <rPr>
        <sz val="10"/>
        <rFont val="Nimbus Roman"/>
      </rPr>
      <t>M</t>
    </r>
    <r>
      <rPr>
        <sz val="10"/>
        <color indexed="64"/>
        <rFont val="Nimbus Roman"/>
      </rPr>
      <t>442</t>
    </r>
    <r>
      <rPr>
        <sz val="10"/>
        <rFont val="Nimbus Roman"/>
      </rPr>
      <t>dn</t>
    </r>
    <r>
      <rPr>
        <sz val="10"/>
        <color indexed="64"/>
        <rFont val="Nimbus Roman"/>
      </rPr>
      <t xml:space="preserve">/ M443nda</t>
    </r>
  </si>
  <si>
    <t xml:space="preserve">Узел термозакрепления изображения в сборе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</si>
</sst>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;[RED]#,##0.00"/>
    <numFmt numFmtId="161" formatCode="0.00;[RED]0.00"/>
  </numFmts>
  <fonts count="33">
    <font>
      <sz val="11.000000"/>
      <color indexed="64"/>
      <name val="Calibri"/>
    </font>
    <font>
      <sz val="10.000000"/>
      <name val="Arial"/>
    </font>
    <font>
      <sz val="10.000000"/>
      <color indexed="64"/>
      <name val="Times New Roman"/>
    </font>
    <font>
      <sz val="11.000000"/>
      <color indexed="64"/>
      <name val="Times New Roman"/>
    </font>
    <font>
      <b/>
      <sz val="14.000000"/>
      <color indexed="64"/>
      <name val="Times New Roman"/>
    </font>
    <font>
      <sz val="10.000000"/>
      <color indexed="64"/>
      <name val="Liberation Serif"/>
    </font>
    <font>
      <b/>
      <sz val="14.000000"/>
      <color indexed="64"/>
      <name val="Liberation Serif"/>
    </font>
    <font>
      <sz val="11.000000"/>
      <color indexed="64"/>
      <name val="Liberation Serif"/>
    </font>
    <font>
      <b/>
      <sz val="16.000000"/>
      <color indexed="64"/>
      <name val="Liberation Serif"/>
    </font>
    <font>
      <sz val="14.000000"/>
      <color indexed="64"/>
      <name val="Liberation Serif"/>
    </font>
    <font>
      <b/>
      <sz val="10.000000"/>
      <color indexed="64"/>
      <name val="Liberation Serif"/>
    </font>
    <font>
      <b/>
      <sz val="11.000000"/>
      <color indexed="64"/>
      <name val="Liberation Serif"/>
    </font>
    <font>
      <sz val="14.000000"/>
      <color indexed="64"/>
      <name val="Times New Roman"/>
    </font>
    <font>
      <sz val="14.000000"/>
      <name val="Liberation Serif"/>
    </font>
    <font>
      <sz val="12.000000"/>
      <color indexed="64"/>
      <name val="Liberation Serif"/>
    </font>
    <font>
      <b/>
      <sz val="14.000000"/>
      <name val="Liberation Serif"/>
    </font>
    <font>
      <b/>
      <i/>
      <sz val="14.000000"/>
      <name val="Liberation Serif"/>
    </font>
    <font>
      <b/>
      <sz val="11.000000"/>
      <color indexed="64"/>
      <name val="Calibri"/>
    </font>
    <font>
      <sz val="12.000000"/>
      <color indexed="64"/>
      <name val="Calibri"/>
    </font>
    <font>
      <sz val="14.000000"/>
      <color rgb="FFC9211E"/>
      <name val="Liberation Serif"/>
    </font>
    <font>
      <sz val="9.000000"/>
      <color indexed="64"/>
      <name val="Times New Roman"/>
    </font>
    <font>
      <b/>
      <sz val="13.000000"/>
      <color indexed="64"/>
      <name val="Liberation Serif"/>
    </font>
    <font>
      <sz val="9.000000"/>
      <color indexed="64"/>
      <name val="Liberation Serif"/>
    </font>
    <font>
      <sz val="8.000000"/>
      <color indexed="64"/>
      <name val="Nimbus Roman"/>
    </font>
    <font>
      <sz val="10.000000"/>
      <color indexed="64"/>
      <name val="Nimbus Roman"/>
    </font>
    <font>
      <b/>
      <sz val="8.000000"/>
      <color indexed="64"/>
      <name val="Nimbus Roman"/>
    </font>
    <font>
      <sz val="7.000000"/>
      <color indexed="64"/>
      <name val="Calibri"/>
    </font>
    <font>
      <sz val="7.000000"/>
      <color indexed="64"/>
      <name val="Times New Roman"/>
    </font>
    <font>
      <sz val="8.000000"/>
      <name val="Times New Roman"/>
    </font>
    <font>
      <sz val="8.000000"/>
      <color indexed="64"/>
      <name val="Times New Roman"/>
    </font>
    <font>
      <b/>
      <sz val="8.000000"/>
      <name val="Times New Roman"/>
    </font>
    <font>
      <sz val="8.000000"/>
      <color rgb="FFC9211E"/>
      <name val="Nimbus Roman"/>
    </font>
    <font>
      <sz val="9.000000"/>
      <color rgb="FFC9211E"/>
      <name val="Nimbus Roman"/>
    </font>
  </fonts>
  <fills count="5">
    <fill>
      <patternFill patternType="none"/>
    </fill>
    <fill>
      <patternFill patternType="gray125"/>
    </fill>
    <fill>
      <patternFill patternType="solid">
        <fgColor indexed="65"/>
        <bgColor rgb="FFFFF5CE"/>
      </patternFill>
    </fill>
    <fill>
      <patternFill patternType="solid">
        <fgColor rgb="FFFFF5CE"/>
        <bgColor indexed="65"/>
      </patternFill>
    </fill>
    <fill>
      <patternFill patternType="solid">
        <fgColor indexed="5"/>
        <bgColor indexed="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none"/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none"/>
      <bottom style="hair">
        <color theme="1"/>
      </bottom>
      <diagonal style="none"/>
    </border>
    <border>
      <left style="none"/>
      <right style="hair">
        <color theme="1"/>
      </right>
      <top style="none"/>
      <bottom style="hair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09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2" fillId="0" borderId="0" numFmtId="0" xfId="0" applyFont="1" applyAlignment="1" applyProtection="1">
      <alignment horizontal="center"/>
      <protection hidden="0" locked="1"/>
    </xf>
    <xf fontId="3" fillId="0" borderId="0" numFmtId="0" xfId="0" applyFont="1" applyProtection="1">
      <protection hidden="0" locked="1"/>
    </xf>
    <xf fontId="4" fillId="0" borderId="0" numFmtId="4" xfId="0" applyNumberFormat="1" applyFont="1" applyAlignment="1" applyProtection="1">
      <alignment horizontal="center" vertical="center"/>
      <protection hidden="0" locked="1"/>
    </xf>
    <xf fontId="5" fillId="0" borderId="0" numFmtId="0" xfId="0" applyFont="1" applyProtection="1">
      <protection hidden="0" locked="1"/>
    </xf>
    <xf fontId="6" fillId="0" borderId="0" numFmtId="0" xfId="0" applyFont="1" applyAlignment="1" applyProtection="1">
      <alignment vertical="center"/>
      <protection hidden="0" locked="1"/>
    </xf>
    <xf fontId="6" fillId="0" borderId="0" numFmtId="0" xfId="0" applyFont="1" applyAlignment="1" applyProtection="1">
      <alignment horizontal="center" vertical="center"/>
      <protection hidden="0" locked="1"/>
    </xf>
    <xf fontId="5" fillId="0" borderId="0" numFmtId="0" xfId="0" applyFont="1" applyAlignment="1" applyProtection="1">
      <alignment vertical="center"/>
      <protection hidden="0" locked="1"/>
    </xf>
    <xf fontId="7" fillId="0" borderId="0" numFmtId="0" xfId="0" applyFont="1" applyProtection="1">
      <protection hidden="0" locked="1"/>
    </xf>
    <xf fontId="8" fillId="0" borderId="0" numFmtId="0" xfId="0" applyFont="1" applyAlignment="1" applyProtection="1">
      <alignment horizontal="center" wrapText="1"/>
      <protection hidden="0" locked="1"/>
    </xf>
    <xf fontId="7" fillId="0" borderId="0" numFmtId="0" xfId="0" applyFont="1" applyAlignment="1" applyProtection="1">
      <alignment wrapText="1"/>
      <protection hidden="0" locked="1"/>
    </xf>
    <xf fontId="9" fillId="0" borderId="1" numFmtId="0" xfId="0" applyFont="1" applyBorder="1" applyAlignment="1" applyProtection="1">
      <alignment vertical="center" wrapText="1"/>
      <protection hidden="0" locked="1"/>
    </xf>
    <xf fontId="9" fillId="0" borderId="1" numFmtId="0" xfId="0" applyFont="1" applyBorder="1" applyAlignment="1" applyProtection="1">
      <alignment horizontal="left" vertical="center" wrapText="1"/>
      <protection hidden="0" locked="1"/>
    </xf>
    <xf fontId="9" fillId="0" borderId="1" numFmtId="0" xfId="0" applyFont="1" applyBorder="1" applyAlignment="1" applyProtection="1">
      <alignment vertical="center"/>
      <protection hidden="0" locked="1"/>
    </xf>
    <xf fontId="6" fillId="0" borderId="1" numFmtId="0" xfId="0" applyFont="1" applyBorder="1" applyAlignment="1" applyProtection="1">
      <alignment horizontal="left" vertical="center" wrapText="1"/>
      <protection hidden="0" locked="1"/>
    </xf>
    <xf fontId="0" fillId="0" borderId="0" numFmtId="0" xfId="0" applyAlignment="1" applyProtection="1">
      <alignment wrapText="1"/>
      <protection hidden="0" locked="1"/>
    </xf>
    <xf fontId="9" fillId="0" borderId="0" numFmtId="0" xfId="0" applyFont="1" applyAlignment="1" applyProtection="1">
      <alignment vertical="center" wrapText="1"/>
      <protection hidden="0" locked="1"/>
    </xf>
    <xf fontId="10" fillId="0" borderId="1" numFmtId="0" xfId="0" applyFont="1" applyBorder="1" applyAlignment="1" applyProtection="1">
      <alignment horizontal="center" vertical="center" wrapText="1"/>
      <protection hidden="0" locked="1"/>
    </xf>
    <xf fontId="11" fillId="0" borderId="1" numFmtId="0" xfId="0" applyFont="1" applyBorder="1" applyAlignment="1" applyProtection="1">
      <alignment horizontal="center" vertical="center" wrapText="1"/>
      <protection hidden="0" locked="1"/>
    </xf>
    <xf fontId="10" fillId="0" borderId="1" numFmtId="0" xfId="0" applyFont="1" applyBorder="1" applyAlignment="1" applyProtection="1">
      <alignment vertical="center" wrapText="1"/>
      <protection hidden="0" locked="1"/>
    </xf>
    <xf fontId="5" fillId="0" borderId="1" numFmtId="0" xfId="0" applyFont="1" applyBorder="1" applyAlignment="1" applyProtection="1">
      <alignment horizontal="center" vertical="center" wrapText="1"/>
      <protection hidden="0" locked="1"/>
    </xf>
    <xf fontId="5" fillId="0" borderId="1" numFmtId="0" xfId="0" applyFont="1" applyBorder="1" applyAlignment="1" applyProtection="1">
      <alignment horizontal="center" wrapText="1"/>
      <protection hidden="0" locked="1"/>
    </xf>
    <xf fontId="5" fillId="0" borderId="2" numFmtId="0" xfId="0" applyFont="1" applyBorder="1" applyAlignment="1" applyProtection="1">
      <alignment horizontal="center" wrapText="1"/>
      <protection hidden="0" locked="1"/>
    </xf>
    <xf fontId="5" fillId="0" borderId="2" numFmtId="0" xfId="0" applyFont="1" applyBorder="1" applyAlignment="1" applyProtection="1">
      <alignment horizontal="center"/>
      <protection hidden="0" locked="1"/>
    </xf>
    <xf fontId="7" fillId="0" borderId="2" numFmtId="0" xfId="0" applyFont="1" applyBorder="1" applyAlignment="1" applyProtection="1">
      <alignment horizontal="center" wrapText="1"/>
      <protection hidden="0" locked="1"/>
    </xf>
    <xf fontId="12" fillId="0" borderId="0" numFmtId="0" xfId="0" applyFont="1" applyAlignment="1" applyProtection="1">
      <alignment horizontal="left" vertical="center"/>
      <protection hidden="0" locked="1"/>
    </xf>
    <xf fontId="13" fillId="0" borderId="1" numFmtId="0" xfId="0" applyFont="1" applyBorder="1" applyAlignment="1" applyProtection="1">
      <alignment horizontal="left" vertical="center" wrapText="1"/>
      <protection hidden="0" locked="1"/>
    </xf>
    <xf fontId="14" fillId="0" borderId="0" numFmtId="0" xfId="0" applyFont="1" applyAlignment="1" applyProtection="1">
      <alignment horizontal="center" vertical="center" wrapText="1"/>
      <protection hidden="0" locked="1"/>
    </xf>
    <xf fontId="9" fillId="0" borderId="3" numFmtId="0" xfId="0" applyFont="1" applyBorder="1" applyAlignment="1" applyProtection="1">
      <alignment horizontal="center" vertical="center" wrapText="1"/>
      <protection hidden="0" locked="1"/>
    </xf>
    <xf fontId="13" fillId="2" borderId="1" numFmtId="160" xfId="0" applyNumberFormat="1" applyFont="1" applyFill="1" applyBorder="1" applyAlignment="1" applyProtection="1">
      <alignment horizontal="center" vertical="center" wrapText="1"/>
      <protection hidden="0" locked="1"/>
    </xf>
    <xf fontId="13" fillId="0" borderId="1" numFmtId="160" xfId="0" applyNumberFormat="1" applyFont="1" applyBorder="1" applyAlignment="1" applyProtection="1">
      <alignment horizontal="center" vertical="center" wrapText="1"/>
      <protection hidden="0" locked="1"/>
    </xf>
    <xf fontId="13" fillId="0" borderId="4" numFmtId="4" xfId="0" applyNumberFormat="1" applyFont="1" applyBorder="1" applyAlignment="1" applyProtection="1">
      <alignment horizontal="center" vertical="center" wrapText="1"/>
      <protection hidden="0" locked="1"/>
    </xf>
    <xf fontId="9" fillId="0" borderId="1" numFmtId="0" xfId="0" applyFont="1" applyBorder="1" applyAlignment="1" applyProtection="1">
      <alignment horizontal="center" vertical="center" wrapText="1"/>
      <protection hidden="0" locked="1"/>
    </xf>
    <xf fontId="13" fillId="0" borderId="5" numFmtId="0" xfId="0" applyFont="1" applyBorder="1" applyAlignment="1" applyProtection="1">
      <alignment horizontal="center" vertical="center" wrapText="1"/>
      <protection hidden="0" locked="1"/>
    </xf>
    <xf fontId="13" fillId="0" borderId="1" numFmtId="160" xfId="0" applyNumberFormat="1" applyFont="1" applyBorder="1" applyAlignment="1" applyProtection="1">
      <alignment horizontal="center" vertical="center"/>
      <protection hidden="0" locked="1"/>
    </xf>
    <xf fontId="13" fillId="0" borderId="1" numFmtId="4" xfId="0" applyNumberFormat="1" applyFont="1" applyBorder="1" applyAlignment="1" applyProtection="1">
      <alignment horizontal="center" vertical="center" wrapText="1"/>
      <protection hidden="0" locked="1"/>
    </xf>
    <xf fontId="15" fillId="0" borderId="1" numFmtId="10" xfId="0" applyNumberFormat="1" applyFont="1" applyBorder="1" applyAlignment="1" applyProtection="1">
      <alignment horizontal="center" vertical="center" wrapText="1"/>
      <protection hidden="0" locked="1"/>
    </xf>
    <xf fontId="9" fillId="0" borderId="0" numFmtId="0" xfId="0" applyFont="1" applyAlignment="1" applyProtection="1">
      <alignment horizontal="left" vertical="center"/>
      <protection hidden="0" locked="1"/>
    </xf>
    <xf fontId="12" fillId="0" borderId="0" numFmtId="4" xfId="0" applyNumberFormat="1" applyFont="1" applyAlignment="1" applyProtection="1">
      <alignment horizontal="center" vertical="center"/>
      <protection hidden="0" locked="1"/>
    </xf>
    <xf fontId="13" fillId="0" borderId="3" numFmtId="0" xfId="0" applyFont="1" applyBorder="1" applyAlignment="1" applyProtection="1">
      <alignment horizontal="left" vertical="center" wrapText="1"/>
      <protection hidden="0" locked="1"/>
    </xf>
    <xf fontId="14" fillId="0" borderId="1" numFmtId="0" xfId="0" applyFont="1" applyBorder="1" applyAlignment="1" applyProtection="1">
      <alignment horizontal="center" vertical="center" wrapText="1"/>
      <protection hidden="0" locked="1"/>
    </xf>
    <xf fontId="13" fillId="0" borderId="1" numFmtId="10" xfId="0" applyNumberFormat="1" applyFont="1" applyBorder="1" applyAlignment="1" applyProtection="1">
      <alignment horizontal="center" vertical="center" wrapText="1"/>
      <protection hidden="0" locked="1"/>
    </xf>
    <xf fontId="16" fillId="3" borderId="1" numFmtId="160" xfId="0" applyNumberFormat="1" applyFont="1" applyFill="1" applyBorder="1" applyAlignment="1" applyProtection="1">
      <alignment horizontal="center" vertical="center" wrapText="1"/>
      <protection hidden="0" locked="1"/>
    </xf>
    <xf fontId="17" fillId="0" borderId="0" numFmtId="0" xfId="0" applyFont="1" applyProtection="1">
      <protection hidden="0" locked="1"/>
    </xf>
    <xf fontId="6" fillId="2" borderId="1" numFmtId="160" xfId="0" applyNumberFormat="1" applyFont="1" applyFill="1" applyBorder="1" applyAlignment="1" applyProtection="1">
      <alignment horizontal="center" vertical="center" wrapText="1"/>
      <protection hidden="0" locked="1"/>
    </xf>
    <xf fontId="6" fillId="0" borderId="1" numFmtId="160" xfId="0" applyNumberFormat="1" applyFont="1" applyBorder="1" applyAlignment="1" applyProtection="1">
      <alignment horizontal="center" vertical="center" wrapText="1"/>
      <protection hidden="0" locked="1"/>
    </xf>
    <xf fontId="18" fillId="0" borderId="0" numFmtId="0" xfId="0" applyFont="1" applyProtection="1">
      <protection hidden="0" locked="1"/>
    </xf>
    <xf fontId="19" fillId="0" borderId="1" numFmtId="160" xfId="0" applyNumberFormat="1" applyFont="1" applyBorder="1" applyAlignment="1" applyProtection="1">
      <alignment horizontal="center" vertical="center" wrapText="1"/>
      <protection hidden="0" locked="1"/>
    </xf>
    <xf fontId="13" fillId="0" borderId="4" numFmtId="161" xfId="0" applyNumberFormat="1" applyFont="1" applyBorder="1" applyAlignment="1" applyProtection="1">
      <alignment horizontal="center" vertical="center" wrapText="1"/>
      <protection hidden="0" locked="1"/>
    </xf>
    <xf fontId="15" fillId="3" borderId="1" numFmtId="160" xfId="0" applyNumberFormat="1" applyFont="1" applyFill="1" applyBorder="1" applyAlignment="1" applyProtection="1">
      <alignment horizontal="center" vertical="center" wrapText="1"/>
      <protection hidden="0" locked="1"/>
    </xf>
    <xf fontId="20" fillId="0" borderId="0" numFmtId="0" xfId="0" applyFont="1" applyProtection="1">
      <protection hidden="0" locked="1"/>
    </xf>
    <xf fontId="21" fillId="0" borderId="1" numFmtId="0" xfId="0" applyFont="1" applyBorder="1" applyAlignment="1" applyProtection="1">
      <alignment horizontal="left" vertical="center"/>
      <protection hidden="0" locked="1"/>
    </xf>
    <xf fontId="6" fillId="0" borderId="1" numFmtId="160" xfId="0" applyNumberFormat="1" applyFont="1" applyBorder="1" applyAlignment="1" applyProtection="1">
      <alignment horizontal="center" vertical="center"/>
      <protection hidden="0" locked="1"/>
    </xf>
    <xf fontId="14" fillId="0" borderId="0" numFmtId="0" xfId="0" applyFont="1" applyProtection="1">
      <protection hidden="0" locked="1"/>
    </xf>
    <xf fontId="22" fillId="0" borderId="0" numFmtId="0" xfId="0" applyFont="1" applyProtection="1">
      <protection hidden="0" locked="1"/>
    </xf>
    <xf fontId="6" fillId="0" borderId="0" numFmtId="0" xfId="0" applyFont="1" applyAlignment="1" applyProtection="1">
      <alignment vertical="top" wrapText="1"/>
      <protection hidden="0" locked="1"/>
    </xf>
    <xf fontId="9" fillId="0" borderId="0" numFmtId="0" xfId="0" applyFont="1" applyAlignment="1" applyProtection="1">
      <alignment wrapText="1"/>
      <protection hidden="0" locked="1"/>
    </xf>
    <xf fontId="9" fillId="4" borderId="0" numFmtId="0" xfId="0" applyFont="1" applyFill="1" applyAlignment="1" applyProtection="1">
      <alignment horizontal="center"/>
      <protection hidden="0" locked="1"/>
    </xf>
    <xf fontId="9" fillId="0" borderId="0" numFmtId="0" xfId="0" applyFont="1" applyProtection="1">
      <protection hidden="0" locked="1"/>
    </xf>
    <xf fontId="19" fillId="0" borderId="0" numFmtId="0" xfId="0" applyFont="1" applyAlignment="1" applyProtection="1">
      <alignment horizontal="center"/>
      <protection hidden="0" locked="1"/>
    </xf>
    <xf fontId="9" fillId="4" borderId="0" numFmtId="0" xfId="0" applyFont="1" applyFill="1" applyAlignment="1" applyProtection="1">
      <alignment horizontal="left"/>
      <protection hidden="0" locked="1"/>
    </xf>
    <xf fontId="5" fillId="0" borderId="0" numFmtId="0" xfId="0" applyFont="1" applyAlignment="1" applyProtection="1">
      <alignment horizontal="center"/>
      <protection hidden="0" locked="1"/>
    </xf>
    <xf fontId="0" fillId="0" borderId="0" numFmtId="0" xfId="0" applyProtection="1">
      <protection hidden="0" locked="1"/>
    </xf>
    <xf fontId="0" fillId="0" borderId="0" numFmtId="0" xfId="0" applyAlignment="1" applyProtection="1">
      <alignment horizontal="left"/>
      <protection hidden="0" locked="1"/>
    </xf>
    <xf fontId="23" fillId="0" borderId="0" numFmtId="0" xfId="0" applyFont="1" applyProtection="1">
      <protection hidden="0" locked="1"/>
    </xf>
    <xf fontId="0" fillId="0" borderId="6" numFmtId="0" xfId="0" applyBorder="1" applyAlignment="1" applyProtection="1">
      <alignment wrapText="1"/>
      <protection hidden="0" locked="1"/>
    </xf>
    <xf fontId="24" fillId="0" borderId="7" numFmtId="0" xfId="0" applyFont="1" applyBorder="1" applyAlignment="1" applyProtection="1">
      <alignment wrapText="1"/>
      <protection hidden="0" locked="1"/>
    </xf>
    <xf fontId="24" fillId="0" borderId="7" numFmtId="0" xfId="0" applyFont="1" applyBorder="1" applyAlignment="1" applyProtection="1">
      <alignment horizontal="left" wrapText="1"/>
      <protection hidden="0" locked="1"/>
    </xf>
    <xf fontId="25" fillId="0" borderId="1" numFmtId="0" xfId="0" applyFont="1" applyBorder="1" applyAlignment="1" applyProtection="1">
      <alignment horizontal="center"/>
      <protection hidden="0" locked="1"/>
    </xf>
    <xf fontId="26" fillId="0" borderId="1" numFmtId="0" xfId="0" applyFont="1" applyBorder="1" applyAlignment="1" applyProtection="1">
      <alignment wrapText="1"/>
      <protection hidden="0" locked="1"/>
    </xf>
    <xf fontId="27" fillId="0" borderId="1" numFmtId="0" xfId="0" applyFont="1" applyBorder="1" applyAlignment="1" applyProtection="1">
      <alignment horizontal="center" vertical="center" wrapText="1"/>
      <protection hidden="0" locked="1"/>
    </xf>
    <xf fontId="27" fillId="0" borderId="1" numFmtId="0" xfId="0" applyFont="1" applyBorder="1" applyAlignment="1" applyProtection="1">
      <alignment wrapText="1"/>
      <protection hidden="0" locked="1"/>
    </xf>
    <xf fontId="24" fillId="0" borderId="1" numFmtId="0" xfId="0" applyFont="1" applyBorder="1" applyAlignment="1" applyProtection="1">
      <alignment horizontal="center"/>
      <protection hidden="0" locked="1"/>
    </xf>
    <xf fontId="24" fillId="0" borderId="8" numFmtId="0" xfId="0" applyFont="1" applyBorder="1" applyAlignment="1" applyProtection="1">
      <alignment horizontal="center" wrapText="1"/>
      <protection hidden="0" locked="1"/>
    </xf>
    <xf fontId="24" fillId="0" borderId="1" numFmtId="0" xfId="0" applyFont="1" applyBorder="1" applyAlignment="1" applyProtection="1">
      <alignment horizontal="right" vertical="center" wrapText="1"/>
      <protection hidden="0" locked="1"/>
    </xf>
    <xf fontId="2" fillId="0" borderId="1" numFmtId="0" xfId="0" applyFont="1" applyBorder="1" applyAlignment="1" applyProtection="1">
      <alignment horizontal="right" vertical="center" wrapText="1"/>
      <protection hidden="0" locked="1"/>
    </xf>
    <xf fontId="28" fillId="0" borderId="4" numFmtId="4" xfId="0" applyNumberFormat="1" applyFont="1" applyBorder="1" applyAlignment="1" applyProtection="1">
      <alignment horizontal="center" vertical="center" wrapText="1"/>
      <protection hidden="0" locked="1"/>
    </xf>
    <xf fontId="29" fillId="3" borderId="1" numFmtId="0" xfId="0" applyFont="1" applyFill="1" applyBorder="1" applyAlignment="1" applyProtection="1">
      <alignment horizontal="center" vertical="center" wrapText="1"/>
      <protection hidden="0" locked="1"/>
    </xf>
    <xf fontId="28" fillId="0" borderId="5" numFmtId="0" xfId="0" applyFont="1" applyBorder="1" applyAlignment="1" applyProtection="1">
      <alignment horizontal="center" vertical="center" wrapText="1"/>
      <protection hidden="0" locked="1"/>
    </xf>
    <xf fontId="28" fillId="3" borderId="1" numFmtId="160" xfId="0" applyNumberFormat="1" applyFont="1" applyFill="1" applyBorder="1" applyAlignment="1" applyProtection="1">
      <alignment horizontal="center" vertical="center"/>
      <protection hidden="0" locked="1"/>
    </xf>
    <xf fontId="28" fillId="0" borderId="1" numFmtId="4" xfId="0" applyNumberFormat="1" applyFont="1" applyBorder="1" applyAlignment="1" applyProtection="1">
      <alignment horizontal="center" vertical="center" wrapText="1"/>
      <protection hidden="0" locked="1"/>
    </xf>
    <xf fontId="30" fillId="0" borderId="1" numFmtId="10" xfId="0" applyNumberFormat="1" applyFont="1" applyBorder="1" applyAlignment="1" applyProtection="1">
      <alignment horizontal="center" vertical="center" wrapText="1"/>
      <protection hidden="0" locked="1"/>
    </xf>
    <xf fontId="23" fillId="3" borderId="1" numFmtId="4" xfId="0" applyNumberFormat="1" applyFont="1" applyFill="1" applyBorder="1" applyProtection="1">
      <protection hidden="0" locked="1"/>
    </xf>
    <xf fontId="24" fillId="0" borderId="9" numFmtId="0" xfId="0" applyFont="1" applyBorder="1" applyAlignment="1" applyProtection="1">
      <alignment wrapText="1"/>
      <protection hidden="0" locked="1"/>
    </xf>
    <xf fontId="24" fillId="0" borderId="9" numFmtId="0" xfId="0" applyFont="1" applyBorder="1" applyAlignment="1" applyProtection="1">
      <alignment horizontal="left" wrapText="1"/>
      <protection hidden="0" locked="1"/>
    </xf>
    <xf fontId="24" fillId="0" borderId="1" numFmtId="4" xfId="0" applyNumberFormat="1" applyFont="1" applyBorder="1" applyAlignment="1" applyProtection="1">
      <alignment horizontal="right" vertical="center" wrapText="1"/>
      <protection hidden="0" locked="1"/>
    </xf>
    <xf fontId="24" fillId="0" borderId="6" numFmtId="0" xfId="0" applyFont="1" applyBorder="1" applyAlignment="1" applyProtection="1">
      <alignment horizontal="center" wrapText="1"/>
      <protection hidden="0" locked="1"/>
    </xf>
    <xf fontId="2" fillId="0" borderId="1" numFmtId="4" xfId="0" applyNumberFormat="1" applyFont="1" applyBorder="1" applyAlignment="1" applyProtection="1">
      <alignment horizontal="right" vertical="center" wrapText="1"/>
      <protection hidden="0" locked="1"/>
    </xf>
    <xf fontId="24" fillId="0" borderId="1" numFmtId="4" xfId="0" applyNumberFormat="1" applyFont="1" applyBorder="1" applyAlignment="1" applyProtection="1">
      <alignment vertical="center" wrapText="1"/>
      <protection hidden="0" locked="1"/>
    </xf>
    <xf fontId="2" fillId="0" borderId="7" numFmtId="0" xfId="0" applyFont="1" applyBorder="1" applyAlignment="1" applyProtection="1">
      <alignment wrapText="1"/>
      <protection hidden="0" locked="1"/>
    </xf>
    <xf fontId="24" fillId="0" borderId="6" numFmtId="0" xfId="0" applyFont="1" applyBorder="1" applyAlignment="1" applyProtection="1">
      <alignment horizontal="center" vertical="top" wrapText="1"/>
      <protection hidden="0" locked="1"/>
    </xf>
    <xf fontId="24" fillId="0" borderId="7" numFmtId="0" xfId="0" applyFont="1" applyBorder="1" applyAlignment="1" applyProtection="1">
      <alignment vertical="top" wrapText="1"/>
      <protection hidden="0" locked="1"/>
    </xf>
    <xf fontId="24" fillId="0" borderId="7" numFmtId="0" xfId="0" applyFont="1" applyBorder="1" applyAlignment="1" applyProtection="1">
      <alignment horizontal="left" vertical="top" wrapText="1"/>
      <protection hidden="0" locked="1"/>
    </xf>
    <xf fontId="28" fillId="0" borderId="4" numFmtId="4" xfId="0" applyNumberFormat="1" applyFont="1" applyBorder="1" applyAlignment="1" applyProtection="1">
      <alignment vertical="top" wrapText="1"/>
      <protection hidden="0" locked="1"/>
    </xf>
    <xf fontId="29" fillId="3" borderId="1" numFmtId="0" xfId="0" applyFont="1" applyFill="1" applyBorder="1" applyAlignment="1" applyProtection="1">
      <alignment horizontal="center" vertical="top" wrapText="1"/>
      <protection hidden="0" locked="1"/>
    </xf>
    <xf fontId="28" fillId="0" borderId="5" numFmtId="0" xfId="0" applyFont="1" applyBorder="1" applyAlignment="1" applyProtection="1">
      <alignment horizontal="center" vertical="top" wrapText="1"/>
      <protection hidden="0" locked="1"/>
    </xf>
    <xf fontId="28" fillId="3" borderId="1" numFmtId="160" xfId="0" applyNumberFormat="1" applyFont="1" applyFill="1" applyBorder="1" applyAlignment="1" applyProtection="1">
      <alignment horizontal="center" vertical="top"/>
      <protection hidden="0" locked="1"/>
    </xf>
    <xf fontId="28" fillId="0" borderId="1" numFmtId="4" xfId="0" applyNumberFormat="1" applyFont="1" applyBorder="1" applyAlignment="1" applyProtection="1">
      <alignment horizontal="center" vertical="top" wrapText="1"/>
      <protection hidden="0" locked="1"/>
    </xf>
    <xf fontId="30" fillId="0" borderId="1" numFmtId="10" xfId="0" applyNumberFormat="1" applyFont="1" applyBorder="1" applyAlignment="1" applyProtection="1">
      <alignment horizontal="center" vertical="top" wrapText="1"/>
      <protection hidden="0" locked="1"/>
    </xf>
    <xf fontId="23" fillId="3" borderId="1" numFmtId="4" xfId="0" applyNumberFormat="1" applyFont="1" applyFill="1" applyBorder="1" applyAlignment="1" applyProtection="1">
      <alignment horizontal="right" vertical="top"/>
      <protection hidden="0" locked="1"/>
    </xf>
    <xf fontId="25" fillId="0" borderId="1" numFmtId="4" xfId="0" applyNumberFormat="1" applyFont="1" applyBorder="1" applyProtection="1">
      <protection hidden="0" locked="1"/>
    </xf>
    <xf fontId="29" fillId="0" borderId="0" numFmtId="0" xfId="0" applyFont="1" applyAlignment="1" applyProtection="1">
      <alignment horizontal="center" vertical="center" wrapText="1"/>
      <protection hidden="0" locked="1"/>
    </xf>
    <xf fontId="28" fillId="0" borderId="0" numFmtId="0" xfId="0" applyFont="1" applyAlignment="1" applyProtection="1">
      <alignment horizontal="center" vertical="center" wrapText="1"/>
      <protection hidden="0" locked="1"/>
    </xf>
    <xf fontId="25" fillId="3" borderId="1" numFmtId="4" xfId="0" applyNumberFormat="1" applyFont="1" applyFill="1" applyBorder="1" applyProtection="1">
      <protection hidden="0" locked="1"/>
    </xf>
    <xf fontId="31" fillId="0" borderId="0" numFmtId="0" xfId="0" applyFont="1" applyAlignment="1" applyProtection="1">
      <alignment horizontal="center" wrapText="1"/>
      <protection hidden="0" locked="1"/>
    </xf>
    <xf fontId="32" fillId="0" borderId="0" numFmtId="4" xfId="0" applyNumberFormat="1" applyFont="1" applyProtection="1">
      <protection hidden="0" locked="1"/>
    </xf>
    <xf fontId="31" fillId="0" borderId="0" numFmtId="4" xfId="0" applyNumberFormat="1" applyFont="1" applyProtection="1">
      <protection hidden="0" locked="1"/>
    </xf>
    <xf fontId="32" fillId="0" borderId="0" numFmtId="0" xfId="0" applyFont="1" applyAlignment="1" applyProtection="1">
      <alignment horizontal="center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zoomScale="65" workbookViewId="0">
      <selection activeCell="B19" activeCellId="0" sqref="B19"/>
    </sheetView>
  </sheetViews>
  <sheetFormatPr defaultColWidth="8.859375" defaultRowHeight="14.25"/>
  <cols>
    <col customWidth="1" min="1" max="1" style="1" width="6"/>
    <col customWidth="1" min="2" max="2" style="1" width="40"/>
    <col customWidth="1" min="3" max="3" style="2" width="9"/>
    <col customWidth="1" min="4" max="4" style="1" width="14.76"/>
    <col customWidth="1" min="5" max="5" style="1" width="17.969999999999999"/>
    <col customWidth="1" min="6" max="6" style="1" width="17.120000000000001"/>
    <col customWidth="1" min="7" max="7" style="1" width="16.469999999999999"/>
    <col customWidth="1" min="8" max="8" style="1" width="10"/>
    <col customWidth="1" min="9" max="9" style="1" width="9"/>
    <col customWidth="1" min="10" max="10" style="1" width="16.690000000000001"/>
    <col customWidth="1" min="11" max="11" style="1" width="13.56"/>
    <col customWidth="1" min="12" max="12" style="1" width="12"/>
    <col customWidth="1" min="13" max="13" style="3" width="20.969999999999999"/>
    <col customWidth="0" min="14" max="14" style="1" width="8.8599999999999994"/>
    <col customWidth="1" min="15" max="15" style="4" width="18.609999999999999"/>
    <col customWidth="1" min="16" max="16" style="4" width="17.32"/>
    <col customWidth="1" min="17" max="17" style="4" width="46.43"/>
    <col customWidth="0" min="18" max="245" style="1" width="8.8599999999999994"/>
  </cols>
  <sheetData>
    <row r="1" ht="17.25">
      <c r="A1" s="5"/>
      <c r="B1" s="6"/>
      <c r="C1" s="7"/>
      <c r="D1" s="8"/>
      <c r="E1" s="8"/>
      <c r="F1" s="5"/>
      <c r="G1" s="5"/>
      <c r="H1" s="5"/>
      <c r="I1" s="5"/>
      <c r="J1" s="5"/>
      <c r="K1" s="5"/>
      <c r="L1" s="5"/>
      <c r="M1" s="9"/>
      <c r="N1" s="5"/>
    </row>
    <row r="2" ht="57.399999999999999" customHeight="1">
      <c r="A2" s="5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5"/>
    </row>
    <row r="3" ht="19.5" customHeight="1">
      <c r="A3" s="5"/>
      <c r="B3" s="11"/>
      <c r="C3" s="7"/>
      <c r="D3" s="8"/>
      <c r="E3" s="8"/>
      <c r="F3" s="5"/>
      <c r="G3" s="5"/>
      <c r="H3" s="5"/>
      <c r="I3" s="5"/>
      <c r="J3" s="5"/>
      <c r="K3" s="5"/>
      <c r="L3" s="5"/>
      <c r="M3" s="9"/>
      <c r="N3" s="5"/>
    </row>
    <row r="4" ht="157.25" customHeight="1">
      <c r="A4" s="5"/>
      <c r="B4" s="12" t="s">
        <v>1</v>
      </c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5"/>
    </row>
    <row r="5" ht="140.05000000000001" customHeight="1">
      <c r="A5" s="5"/>
      <c r="B5" s="12" t="s">
        <v>3</v>
      </c>
      <c r="C5" s="13" t="s">
        <v>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5"/>
    </row>
    <row r="6" ht="239.94999999999999" customHeight="1">
      <c r="A6" s="5"/>
      <c r="B6" s="14" t="s">
        <v>5</v>
      </c>
      <c r="C6" s="15" t="s">
        <v>6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5"/>
      <c r="Q6" s="16"/>
    </row>
    <row r="7" ht="28.699999999999999" customHeight="1">
      <c r="A7" s="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5"/>
    </row>
    <row r="8" ht="17.25">
      <c r="A8" s="5"/>
      <c r="B8" s="6" t="s">
        <v>7</v>
      </c>
      <c r="C8" s="7"/>
      <c r="D8" s="8"/>
      <c r="E8" s="8"/>
      <c r="F8" s="5"/>
      <c r="G8" s="5"/>
      <c r="H8" s="5"/>
      <c r="I8" s="5"/>
      <c r="J8" s="5"/>
      <c r="K8" s="5"/>
      <c r="L8" s="5"/>
      <c r="M8" s="9"/>
      <c r="N8" s="5"/>
    </row>
    <row r="9" ht="35.399999999999999" customHeight="1">
      <c r="A9" s="18" t="s">
        <v>8</v>
      </c>
      <c r="B9" s="18" t="s">
        <v>9</v>
      </c>
      <c r="C9" s="18" t="s">
        <v>10</v>
      </c>
      <c r="D9" s="18" t="s">
        <v>11</v>
      </c>
      <c r="E9" s="18"/>
      <c r="F9" s="18"/>
      <c r="G9" s="18"/>
      <c r="H9" s="18" t="s">
        <v>12</v>
      </c>
      <c r="I9" s="18" t="s">
        <v>13</v>
      </c>
      <c r="J9" s="18" t="s">
        <v>14</v>
      </c>
      <c r="K9" s="18"/>
      <c r="L9" s="18"/>
      <c r="M9" s="19" t="s">
        <v>15</v>
      </c>
      <c r="N9" s="5"/>
      <c r="O9" s="4"/>
      <c r="P9" s="4"/>
      <c r="Q9" s="4"/>
    </row>
    <row r="10" ht="123" customHeight="1">
      <c r="A10" s="18"/>
      <c r="B10" s="18"/>
      <c r="C10" s="18"/>
      <c r="D10" s="18" t="s">
        <v>16</v>
      </c>
      <c r="E10" s="18" t="s">
        <v>17</v>
      </c>
      <c r="F10" s="18" t="s">
        <v>18</v>
      </c>
      <c r="G10" s="20" t="s">
        <v>19</v>
      </c>
      <c r="H10" s="18"/>
      <c r="I10" s="18"/>
      <c r="J10" s="18" t="s">
        <v>20</v>
      </c>
      <c r="K10" s="18" t="s">
        <v>21</v>
      </c>
      <c r="L10" s="21" t="s">
        <v>22</v>
      </c>
      <c r="M10" s="19"/>
      <c r="N10" s="5"/>
      <c r="O10" s="4"/>
      <c r="P10" s="4"/>
      <c r="Q10" s="16"/>
    </row>
    <row r="11" ht="17.25">
      <c r="A11" s="22">
        <v>1</v>
      </c>
      <c r="B11" s="22">
        <v>2</v>
      </c>
      <c r="C11" s="23"/>
      <c r="D11" s="23">
        <v>3</v>
      </c>
      <c r="E11" s="23">
        <v>4</v>
      </c>
      <c r="F11" s="23">
        <v>5</v>
      </c>
      <c r="G11" s="23" t="s">
        <v>23</v>
      </c>
      <c r="H11" s="23">
        <v>7</v>
      </c>
      <c r="I11" s="23">
        <v>8</v>
      </c>
      <c r="J11" s="24">
        <v>9</v>
      </c>
      <c r="K11" s="23">
        <v>10</v>
      </c>
      <c r="L11" s="23">
        <v>11</v>
      </c>
      <c r="M11" s="25" t="s">
        <v>24</v>
      </c>
      <c r="N11" s="5"/>
      <c r="O11" s="4"/>
      <c r="P11" s="4"/>
      <c r="Q11" s="4"/>
    </row>
    <row r="12" s="26" customFormat="1" ht="94.200000000000003" customHeight="1">
      <c r="A12" s="27">
        <v>1</v>
      </c>
      <c r="B12" s="28" t="s">
        <v>25</v>
      </c>
      <c r="C12" s="29" t="s">
        <v>26</v>
      </c>
      <c r="D12" s="30">
        <v>2400</v>
      </c>
      <c r="E12" s="31">
        <v>2500</v>
      </c>
      <c r="F12" s="30">
        <v>2300</v>
      </c>
      <c r="G12" s="32">
        <f t="shared" ref="G12:G16" si="0">D12+E12+F12</f>
        <v>7200</v>
      </c>
      <c r="H12" s="33">
        <v>1</v>
      </c>
      <c r="I12" s="34">
        <v>3</v>
      </c>
      <c r="J12" s="35">
        <f t="shared" ref="J12:J16" si="1">ROUND(G12/I12,2)</f>
        <v>2400</v>
      </c>
      <c r="K12" s="36">
        <f t="shared" ref="K12:K16" si="2">SQRT(((SUMSQ(D12-J12))+(SUMSQ(E12-J12))+(SUMSQ(F12-J12)))/2)</f>
        <v>100</v>
      </c>
      <c r="L12" s="37">
        <f t="shared" ref="L12:L16" si="3">(K12/J12)</f>
        <v>0.041666666666666699</v>
      </c>
      <c r="M12" s="31">
        <f t="shared" ref="M12:M14" si="4">J12*H12</f>
        <v>2400</v>
      </c>
      <c r="N12" s="38"/>
      <c r="O12" s="39"/>
      <c r="P12" s="39"/>
      <c r="Q12" s="39"/>
    </row>
    <row r="13" s="26" customFormat="1" ht="94.200000000000003" customHeight="1">
      <c r="A13" s="40">
        <v>2</v>
      </c>
      <c r="B13" s="41" t="s">
        <v>27</v>
      </c>
      <c r="C13" s="29" t="s">
        <v>26</v>
      </c>
      <c r="D13" s="30">
        <v>3350</v>
      </c>
      <c r="E13" s="31">
        <v>3500</v>
      </c>
      <c r="F13" s="30">
        <v>3640</v>
      </c>
      <c r="G13" s="32">
        <f t="shared" si="0"/>
        <v>10490</v>
      </c>
      <c r="H13" s="33">
        <v>1</v>
      </c>
      <c r="I13" s="34">
        <v>3</v>
      </c>
      <c r="J13" s="35">
        <f t="shared" si="1"/>
        <v>3496.6700000000001</v>
      </c>
      <c r="K13" s="36">
        <f t="shared" si="2"/>
        <v>145.02873284284101</v>
      </c>
      <c r="L13" s="37">
        <f t="shared" si="3"/>
        <v>0.0414762424943848</v>
      </c>
      <c r="M13" s="31">
        <f t="shared" si="4"/>
        <v>3496.6700000000001</v>
      </c>
      <c r="N13" s="38"/>
      <c r="O13" s="39"/>
      <c r="P13" s="39"/>
      <c r="Q13" s="39"/>
    </row>
    <row r="14" s="26" customFormat="1" ht="94.200000000000003" customHeight="1">
      <c r="A14" s="40">
        <v>3</v>
      </c>
      <c r="B14" s="41" t="s">
        <v>28</v>
      </c>
      <c r="C14" s="29" t="s">
        <v>26</v>
      </c>
      <c r="D14" s="30">
        <v>3900</v>
      </c>
      <c r="E14" s="31">
        <v>4000</v>
      </c>
      <c r="F14" s="30">
        <v>4000</v>
      </c>
      <c r="G14" s="32">
        <f t="shared" si="0"/>
        <v>11900</v>
      </c>
      <c r="H14" s="33">
        <v>1</v>
      </c>
      <c r="I14" s="34">
        <v>3</v>
      </c>
      <c r="J14" s="35">
        <f t="shared" si="1"/>
        <v>3966.6700000000001</v>
      </c>
      <c r="K14" s="36">
        <f t="shared" si="2"/>
        <v>57.735027063300102</v>
      </c>
      <c r="L14" s="37">
        <f t="shared" si="3"/>
        <v>0.0145550366083642</v>
      </c>
      <c r="M14" s="31">
        <f t="shared" si="4"/>
        <v>3966.6700000000001</v>
      </c>
      <c r="N14" s="38"/>
      <c r="O14" s="39"/>
      <c r="P14" s="39"/>
      <c r="Q14" s="39"/>
    </row>
    <row r="15" s="26" customFormat="1" ht="30.949999999999999" customHeight="1">
      <c r="A15" s="40"/>
      <c r="B15" s="41" t="s">
        <v>29</v>
      </c>
      <c r="C15" s="29"/>
      <c r="D15" s="30"/>
      <c r="E15" s="31"/>
      <c r="F15" s="30"/>
      <c r="G15" s="32"/>
      <c r="H15" s="33"/>
      <c r="I15" s="34"/>
      <c r="J15" s="35"/>
      <c r="K15" s="36"/>
      <c r="L15" s="42"/>
      <c r="M15" s="43">
        <f>SUM(M12:M14)</f>
        <v>9863.3400000000001</v>
      </c>
      <c r="N15" s="38"/>
      <c r="O15" s="44"/>
      <c r="P15" s="44"/>
      <c r="Q15" s="44"/>
    </row>
    <row r="16" s="26" customFormat="1" ht="94.200000000000003" customHeight="1">
      <c r="A16" s="40">
        <v>4</v>
      </c>
      <c r="B16" s="41" t="s">
        <v>30</v>
      </c>
      <c r="C16" s="29" t="s">
        <v>31</v>
      </c>
      <c r="D16" s="45">
        <v>1227045.78</v>
      </c>
      <c r="E16" s="46">
        <v>1202986.04</v>
      </c>
      <c r="F16" s="45">
        <v>1239075.6399999999</v>
      </c>
      <c r="G16" s="32">
        <f t="shared" si="0"/>
        <v>3669107.46</v>
      </c>
      <c r="H16" s="33">
        <v>1</v>
      </c>
      <c r="I16" s="34">
        <v>3</v>
      </c>
      <c r="J16" s="35">
        <f t="shared" si="1"/>
        <v>1223035.8200000001</v>
      </c>
      <c r="K16" s="36">
        <f t="shared" si="2"/>
        <v>18375.9255941353</v>
      </c>
      <c r="L16" s="37">
        <f t="shared" si="3"/>
        <v>0.0150248466100816</v>
      </c>
      <c r="M16" s="43">
        <f>J16*H16</f>
        <v>1223035.8200000001</v>
      </c>
      <c r="N16" s="38"/>
      <c r="O16" s="39"/>
      <c r="P16" s="39"/>
      <c r="Q16" s="39"/>
    </row>
    <row r="17" s="47" customFormat="1" ht="32.100000000000001" customHeight="1">
      <c r="A17" s="40"/>
      <c r="B17" s="41"/>
      <c r="C17" s="29"/>
      <c r="D17" s="48"/>
      <c r="E17" s="48"/>
      <c r="F17" s="48"/>
      <c r="G17" s="49"/>
      <c r="H17" s="33"/>
      <c r="I17" s="34"/>
      <c r="J17" s="35"/>
      <c r="K17" s="36"/>
      <c r="L17" s="42"/>
      <c r="M17" s="50">
        <f>M15+M16</f>
        <v>1232899.1599999999</v>
      </c>
      <c r="N17" s="38"/>
      <c r="O17" s="39"/>
      <c r="P17" s="39"/>
      <c r="Q17" s="39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</row>
    <row r="18" s="51" customFormat="1" ht="18.350000000000001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3"/>
      <c r="N18" s="54"/>
      <c r="O18" s="39"/>
      <c r="P18" s="39"/>
      <c r="Q18" s="39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</row>
    <row r="19" ht="151.5" customHeight="1">
      <c r="A19" s="55"/>
      <c r="B19" s="56" t="s">
        <v>32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5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</row>
    <row r="20" ht="34.5">
      <c r="A20" s="5"/>
      <c r="B20" s="57" t="s">
        <v>33</v>
      </c>
      <c r="C20" s="58" t="s">
        <v>34</v>
      </c>
      <c r="D20" s="58"/>
      <c r="E20" s="59"/>
      <c r="F20" s="5"/>
      <c r="G20" s="5"/>
      <c r="H20" s="5"/>
      <c r="I20" s="5"/>
      <c r="J20" s="5"/>
      <c r="K20" s="5"/>
      <c r="L20" s="5"/>
      <c r="M20" s="60"/>
      <c r="N20" s="5"/>
    </row>
    <row r="21" ht="48.75" customHeight="1">
      <c r="A21" s="5"/>
      <c r="B21" s="57" t="s">
        <v>35</v>
      </c>
      <c r="C21" s="57" t="s">
        <v>36</v>
      </c>
      <c r="D21" s="57"/>
      <c r="E21" s="57"/>
      <c r="F21" s="5"/>
      <c r="G21" s="5"/>
      <c r="H21" s="5"/>
      <c r="I21" s="5"/>
      <c r="J21" s="5"/>
      <c r="K21" s="5"/>
      <c r="L21" s="5"/>
      <c r="M21" s="9"/>
      <c r="N21" s="5"/>
    </row>
    <row r="22" ht="25.25" customHeight="1">
      <c r="A22" s="5"/>
      <c r="B22" s="57" t="s">
        <v>37</v>
      </c>
      <c r="C22" s="61" t="s">
        <v>38</v>
      </c>
      <c r="D22" s="61"/>
      <c r="E22" s="61"/>
      <c r="F22" s="5"/>
      <c r="G22" s="5"/>
      <c r="H22" s="5"/>
      <c r="I22" s="5"/>
      <c r="J22" s="5"/>
      <c r="K22" s="5"/>
      <c r="L22" s="5"/>
      <c r="M22" s="9"/>
      <c r="N22" s="5"/>
    </row>
    <row r="23" ht="14.25">
      <c r="A23" s="5"/>
      <c r="B23" s="5"/>
      <c r="C23" s="62"/>
      <c r="D23" s="5"/>
      <c r="E23" s="5"/>
      <c r="F23" s="5"/>
      <c r="G23" s="5"/>
      <c r="H23" s="5"/>
      <c r="I23" s="5"/>
      <c r="J23" s="5"/>
      <c r="K23" s="5"/>
      <c r="L23" s="5"/>
      <c r="M23" s="9"/>
      <c r="N23" s="5"/>
    </row>
    <row r="24" ht="14.25">
      <c r="A24" s="5"/>
      <c r="B24" s="5"/>
      <c r="C24" s="62"/>
      <c r="D24" s="5"/>
      <c r="E24" s="5"/>
      <c r="F24" s="5"/>
      <c r="G24" s="5"/>
      <c r="H24" s="5"/>
      <c r="I24" s="5"/>
      <c r="J24" s="5"/>
      <c r="K24" s="5"/>
      <c r="L24" s="5"/>
      <c r="M24" s="9"/>
      <c r="N24" s="5"/>
    </row>
    <row r="1048514" ht="12.800000000000001"/>
    <row r="1048515" ht="12.800000000000001"/>
    <row r="1048516" ht="12.800000000000001"/>
    <row r="1048517" ht="12.800000000000001"/>
    <row r="1048518" ht="12.800000000000001"/>
    <row r="1048519" ht="12.800000000000001"/>
    <row r="1048520" ht="12.800000000000001"/>
    <row r="1048521" ht="12.800000000000001"/>
    <row r="1048522" ht="12.800000000000001"/>
    <row r="1048523" ht="12.800000000000001"/>
    <row r="1048524" ht="12.800000000000001"/>
    <row r="1048525" ht="12.800000000000001"/>
    <row r="1048526" ht="12.800000000000001"/>
    <row r="1048527" ht="12.800000000000001"/>
    <row r="1048528" ht="12.800000000000001"/>
    <row r="1048529" ht="12.800000000000001"/>
    <row r="1048530" ht="12.800000000000001"/>
    <row r="1048531" ht="12.800000000000001"/>
    <row r="1048532" ht="12.800000000000001"/>
    <row r="1048533" ht="12.800000000000001"/>
    <row r="1048534" ht="12.800000000000001"/>
    <row r="1048535" ht="12.800000000000001"/>
    <row r="1048536" ht="12.800000000000001"/>
    <row r="1048537" ht="12.800000000000001"/>
    <row r="1048538" ht="12.800000000000001"/>
    <row r="1048539" ht="12.800000000000001"/>
    <row r="1048540" ht="12.800000000000001"/>
    <row r="1048541" ht="12.800000000000001"/>
    <row r="1048542" ht="12.800000000000001"/>
    <row r="1048543" ht="12.800000000000001"/>
    <row r="1048544" ht="12.800000000000001"/>
    <row r="1048545" ht="12.800000000000001"/>
    <row r="1048546" ht="12.800000000000001"/>
    <row r="1048547" ht="12.800000000000001"/>
    <row r="1048548" ht="12.800000000000001"/>
    <row r="1048549" ht="12.800000000000001"/>
    <row r="1048550" ht="12.800000000000001"/>
    <row r="1048551" ht="12.800000000000001"/>
    <row r="1048552" ht="12.800000000000001"/>
    <row r="1048553" ht="12.800000000000001"/>
    <row r="1048554" ht="12.800000000000001"/>
    <row r="1048555" ht="12.800000000000001"/>
    <row r="1048556" ht="12.800000000000001"/>
    <row r="1048557" ht="12.800000000000001"/>
    <row r="1048558" ht="12.800000000000001"/>
    <row r="1048559" ht="12.800000000000001"/>
    <row r="1048560" ht="12.800000000000001"/>
    <row r="1048561" ht="12.800000000000001"/>
    <row r="1048562" ht="12.800000000000001"/>
    <row r="1048563" ht="12.800000000000001"/>
    <row r="1048564" ht="12.800000000000001"/>
    <row r="1048565" ht="12.800000000000001"/>
    <row r="1048566" ht="12.800000000000001"/>
    <row r="1048567" ht="12.800000000000001"/>
    <row r="1048568" ht="12.800000000000001"/>
    <row r="1048569" ht="12.800000000000001"/>
    <row r="1048570" ht="12.800000000000001"/>
    <row r="1048571" ht="12.800000000000001"/>
    <row r="1048572" ht="12.800000000000001"/>
    <row r="1048573" ht="12.800000000000001"/>
    <row r="1048574" ht="12.800000000000001"/>
    <row r="1048575" ht="12.800000000000001"/>
    <row r="1048576" ht="12.800000000000001"/>
  </sheetData>
  <autoFilter ref="A11:M18"/>
  <mergeCells count="18">
    <mergeCell ref="B2:M2"/>
    <mergeCell ref="C4:M4"/>
    <mergeCell ref="C5:M5"/>
    <mergeCell ref="C6:M6"/>
    <mergeCell ref="B7:M7"/>
    <mergeCell ref="A9:A10"/>
    <mergeCell ref="B9:B10"/>
    <mergeCell ref="C9:C10"/>
    <mergeCell ref="D9:G9"/>
    <mergeCell ref="H9:H10"/>
    <mergeCell ref="I9:I10"/>
    <mergeCell ref="J9:L9"/>
    <mergeCell ref="M9:M10"/>
    <mergeCell ref="A18:L18"/>
    <mergeCell ref="B19:M19"/>
    <mergeCell ref="C20:D20"/>
    <mergeCell ref="C21:E21"/>
    <mergeCell ref="C22:E22"/>
  </mergeCells>
  <printOptions headings="0" gridLines="0"/>
  <pageMargins left="0.98425196850393704" right="0.25196850393700787" top="0.75196850393700776" bottom="0.75196850393700776" header="0.51181102362204689" footer="0.51181102362204689"/>
  <pageSetup paperSize="9" scale="45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418" zoomScale="100" workbookViewId="0">
      <selection activeCell="A2" activeCellId="0" sqref="A2"/>
    </sheetView>
  </sheetViews>
  <sheetFormatPr defaultColWidth="11.53515625" defaultRowHeight="14.25"/>
  <cols>
    <col customWidth="1" min="1" max="1" style="63" width="6.9500000000000002"/>
    <col customWidth="1" min="2" max="2" style="63" width="36.299999999999997"/>
    <col customWidth="1" min="3" max="3" style="64" width="33.520000000000003"/>
    <col customWidth="1" min="4" max="4" style="65" width="12.789999999999999"/>
    <col customWidth="1" min="5" max="5" style="65" width="11.119999999999999"/>
    <col customWidth="1" min="6" max="6" style="65" width="12.93"/>
    <col customWidth="1" min="7" max="7" style="63" width="9.7300000000000004"/>
    <col customWidth="1" min="8" max="8" style="63" width="8.0600000000000005"/>
    <col customWidth="1" min="9" max="9" style="63" width="8.3399999999999999"/>
    <col customWidth="1" min="10" max="10" style="63" width="11.960000000000001"/>
    <col customWidth="1" min="11" max="11" style="63" width="9.8699999999999992"/>
    <col customWidth="1" min="12" max="12" style="63" width="10.98"/>
    <col customWidth="1" min="13" max="13" style="63" width="15.58"/>
  </cols>
  <sheetData>
    <row r="2" ht="13.800000000000001">
      <c r="B2" s="44" t="s">
        <v>39</v>
      </c>
    </row>
    <row r="3" ht="41.75">
      <c r="A3" s="66" t="s">
        <v>40</v>
      </c>
      <c r="B3" s="67" t="s">
        <v>41</v>
      </c>
      <c r="C3" s="68" t="s">
        <v>42</v>
      </c>
      <c r="D3" s="69" t="s">
        <v>43</v>
      </c>
      <c r="E3" s="69" t="s">
        <v>44</v>
      </c>
      <c r="F3" s="69" t="s">
        <v>45</v>
      </c>
      <c r="G3" s="70" t="s">
        <v>19</v>
      </c>
      <c r="H3" s="70" t="s">
        <v>12</v>
      </c>
      <c r="I3" s="70" t="s">
        <v>13</v>
      </c>
      <c r="J3" s="70" t="s">
        <v>20</v>
      </c>
      <c r="K3" s="71" t="s">
        <v>21</v>
      </c>
      <c r="L3" s="72" t="s">
        <v>46</v>
      </c>
      <c r="M3" s="73" t="s">
        <v>47</v>
      </c>
    </row>
    <row r="4" ht="12.800000000000001">
      <c r="A4" s="74">
        <v>1</v>
      </c>
      <c r="B4" s="67" t="s">
        <v>48</v>
      </c>
      <c r="C4" s="68" t="s">
        <v>49</v>
      </c>
      <c r="D4" s="75">
        <v>498.13999999999999</v>
      </c>
      <c r="E4" s="76">
        <v>488.37</v>
      </c>
      <c r="F4" s="75">
        <v>503.01999999999998</v>
      </c>
      <c r="G4" s="77">
        <f t="shared" ref="G4:G9" si="5">D4+E4+F4</f>
        <v>1489.53</v>
      </c>
      <c r="H4" s="78">
        <v>1</v>
      </c>
      <c r="I4" s="79">
        <v>3</v>
      </c>
      <c r="J4" s="80">
        <f t="shared" ref="J4:J9" si="6">ROUND(G4/I4,2)</f>
        <v>496.50999999999999</v>
      </c>
      <c r="K4" s="81">
        <f t="shared" ref="K4:K9" si="7">SQRT(((SUMSQ(D4-J4))+(SUMSQ(E4-J4))+(SUMSQ(F4-J4)))/2)</f>
        <v>7.4597788170963799</v>
      </c>
      <c r="L4" s="82">
        <f t="shared" ref="L4:L9" si="8">(K4/J4)</f>
        <v>0.015024428142628299</v>
      </c>
      <c r="M4" s="83">
        <f t="shared" ref="M4:M9" si="9">H4*J4</f>
        <v>496.50999999999999</v>
      </c>
    </row>
    <row r="5" ht="12.800000000000001">
      <c r="A5" s="74">
        <v>2</v>
      </c>
      <c r="B5" s="84" t="s">
        <v>48</v>
      </c>
      <c r="C5" s="85" t="s">
        <v>50</v>
      </c>
      <c r="D5" s="75">
        <v>402.35000000000002</v>
      </c>
      <c r="E5" s="76">
        <v>394.45999999999998</v>
      </c>
      <c r="F5" s="75">
        <v>406.29000000000002</v>
      </c>
      <c r="G5" s="77">
        <f t="shared" si="5"/>
        <v>1203.0999999999999</v>
      </c>
      <c r="H5" s="78">
        <v>1</v>
      </c>
      <c r="I5" s="79">
        <v>3</v>
      </c>
      <c r="J5" s="80">
        <f t="shared" si="6"/>
        <v>401.02999999999997</v>
      </c>
      <c r="K5" s="81">
        <f t="shared" si="7"/>
        <v>6.0239065397796701</v>
      </c>
      <c r="L5" s="82">
        <f t="shared" si="8"/>
        <v>0.0150210870502947</v>
      </c>
      <c r="M5" s="83">
        <f t="shared" si="9"/>
        <v>401.02999999999997</v>
      </c>
    </row>
    <row r="6" ht="12.800000000000001">
      <c r="A6" s="74">
        <v>3</v>
      </c>
      <c r="B6" s="84" t="s">
        <v>48</v>
      </c>
      <c r="C6" s="85" t="s">
        <v>51</v>
      </c>
      <c r="D6" s="86">
        <v>2020.46</v>
      </c>
      <c r="E6" s="76">
        <v>1980.8399999999999</v>
      </c>
      <c r="F6" s="86">
        <v>2040.27</v>
      </c>
      <c r="G6" s="77">
        <f t="shared" si="5"/>
        <v>6041.5699999999997</v>
      </c>
      <c r="H6" s="78">
        <v>1</v>
      </c>
      <c r="I6" s="79">
        <v>3</v>
      </c>
      <c r="J6" s="80">
        <f t="shared" si="6"/>
        <v>2013.8599999999999</v>
      </c>
      <c r="K6" s="81">
        <f t="shared" si="7"/>
        <v>30.260275114413702</v>
      </c>
      <c r="L6" s="82">
        <f t="shared" si="8"/>
        <v>0.015026007326434601</v>
      </c>
      <c r="M6" s="83">
        <f t="shared" si="9"/>
        <v>2013.8599999999999</v>
      </c>
    </row>
    <row r="7" ht="12.800000000000001">
      <c r="A7" s="74">
        <v>4</v>
      </c>
      <c r="B7" s="84" t="s">
        <v>48</v>
      </c>
      <c r="C7" s="85" t="s">
        <v>52</v>
      </c>
      <c r="D7" s="75">
        <v>873.65999999999997</v>
      </c>
      <c r="E7" s="76">
        <v>856.52999999999997</v>
      </c>
      <c r="F7" s="75">
        <v>882.23000000000002</v>
      </c>
      <c r="G7" s="77">
        <f t="shared" si="5"/>
        <v>2612.4200000000001</v>
      </c>
      <c r="H7" s="78">
        <v>1</v>
      </c>
      <c r="I7" s="79">
        <v>3</v>
      </c>
      <c r="J7" s="80">
        <f t="shared" si="6"/>
        <v>870.80999999999995</v>
      </c>
      <c r="K7" s="81">
        <f t="shared" si="7"/>
        <v>13.0854365613074</v>
      </c>
      <c r="L7" s="82">
        <f t="shared" si="8"/>
        <v>0.0150267412653821</v>
      </c>
      <c r="M7" s="83">
        <f t="shared" si="9"/>
        <v>870.80999999999995</v>
      </c>
    </row>
    <row r="8" ht="12.800000000000001">
      <c r="A8" s="74">
        <v>5</v>
      </c>
      <c r="B8" s="84" t="s">
        <v>48</v>
      </c>
      <c r="C8" s="85" t="s">
        <v>49</v>
      </c>
      <c r="D8" s="75">
        <v>312.63999999999999</v>
      </c>
      <c r="E8" s="76">
        <v>306.50999999999999</v>
      </c>
      <c r="F8" s="75">
        <v>315.70999999999998</v>
      </c>
      <c r="G8" s="77">
        <f t="shared" si="5"/>
        <v>934.86000000000001</v>
      </c>
      <c r="H8" s="78">
        <v>1</v>
      </c>
      <c r="I8" s="79">
        <v>3</v>
      </c>
      <c r="J8" s="80">
        <f t="shared" si="6"/>
        <v>311.62</v>
      </c>
      <c r="K8" s="81">
        <f t="shared" si="7"/>
        <v>4.6840473951487702</v>
      </c>
      <c r="L8" s="82">
        <f t="shared" si="8"/>
        <v>0.0150312797482471</v>
      </c>
      <c r="M8" s="83">
        <f t="shared" si="9"/>
        <v>311.62</v>
      </c>
    </row>
    <row r="9" ht="12.800000000000001">
      <c r="A9" s="74">
        <v>6</v>
      </c>
      <c r="B9" s="84" t="s">
        <v>48</v>
      </c>
      <c r="C9" s="85" t="s">
        <v>53</v>
      </c>
      <c r="D9" s="86">
        <v>7784.6400000000003</v>
      </c>
      <c r="E9" s="76">
        <v>7632</v>
      </c>
      <c r="F9" s="86">
        <v>7860.96</v>
      </c>
      <c r="G9" s="77">
        <f t="shared" si="5"/>
        <v>23277.599999999999</v>
      </c>
      <c r="H9" s="78">
        <v>1</v>
      </c>
      <c r="I9" s="79">
        <v>3</v>
      </c>
      <c r="J9" s="80">
        <f t="shared" si="6"/>
        <v>7759.1999999999998</v>
      </c>
      <c r="K9" s="81">
        <f t="shared" si="7"/>
        <v>116.580725679677</v>
      </c>
      <c r="L9" s="82">
        <f t="shared" si="8"/>
        <v>0.015024838344117501</v>
      </c>
      <c r="M9" s="83">
        <f t="shared" si="9"/>
        <v>7759.1999999999998</v>
      </c>
    </row>
    <row r="10" ht="23.850000000000001" customHeight="1">
      <c r="A10" s="74">
        <v>7</v>
      </c>
      <c r="B10" s="84" t="s">
        <v>48</v>
      </c>
      <c r="C10" s="85" t="s">
        <v>54</v>
      </c>
      <c r="D10" s="75">
        <v>411.75</v>
      </c>
      <c r="E10" s="76">
        <v>403.68000000000001</v>
      </c>
      <c r="F10" s="75">
        <v>415.79000000000002</v>
      </c>
      <c r="G10" s="77">
        <f t="shared" ref="G10:G73" si="10">D10+E10+F10</f>
        <v>1231.22</v>
      </c>
      <c r="H10" s="78">
        <v>1</v>
      </c>
      <c r="I10" s="79">
        <v>3</v>
      </c>
      <c r="J10" s="80">
        <f t="shared" ref="J10:J73" si="11">ROUND(G10/I10,2)</f>
        <v>410.41000000000003</v>
      </c>
      <c r="K10" s="81">
        <f t="shared" ref="K10:K73" si="12">SQRT(((SUMSQ(D10-J10))+(SUMSQ(E10-J10))+(SUMSQ(F10-J10)))/2)</f>
        <v>6.1657481297892902</v>
      </c>
      <c r="L10" s="82">
        <f t="shared" ref="L10:L73" si="13">(K10/J10)</f>
        <v>0.015023386685970801</v>
      </c>
      <c r="M10" s="83">
        <f t="shared" ref="M10:M73" si="14">H10*J10</f>
        <v>410.41000000000003</v>
      </c>
    </row>
    <row r="11" ht="12.800000000000001">
      <c r="A11" s="74">
        <v>8</v>
      </c>
      <c r="B11" s="84" t="s">
        <v>48</v>
      </c>
      <c r="C11" s="85" t="s">
        <v>55</v>
      </c>
      <c r="D11" s="75">
        <v>720.34000000000003</v>
      </c>
      <c r="E11" s="76">
        <v>706.22000000000003</v>
      </c>
      <c r="F11" s="75">
        <v>727.40999999999997</v>
      </c>
      <c r="G11" s="77">
        <f t="shared" si="10"/>
        <v>2153.9699999999998</v>
      </c>
      <c r="H11" s="78">
        <v>1</v>
      </c>
      <c r="I11" s="79">
        <v>3</v>
      </c>
      <c r="J11" s="80">
        <f t="shared" si="11"/>
        <v>717.99000000000001</v>
      </c>
      <c r="K11" s="81">
        <f t="shared" si="12"/>
        <v>10.788693155336301</v>
      </c>
      <c r="L11" s="82">
        <f t="shared" si="13"/>
        <v>0.015026244314456001</v>
      </c>
      <c r="M11" s="83">
        <f t="shared" si="14"/>
        <v>717.99000000000001</v>
      </c>
    </row>
    <row r="12" ht="12.800000000000001">
      <c r="A12" s="74">
        <v>9</v>
      </c>
      <c r="B12" s="84" t="s">
        <v>48</v>
      </c>
      <c r="C12" s="85" t="s">
        <v>56</v>
      </c>
      <c r="D12" s="86">
        <v>3483.7800000000002</v>
      </c>
      <c r="E12" s="76">
        <v>3415.4699999999998</v>
      </c>
      <c r="F12" s="86">
        <v>3517.9299999999998</v>
      </c>
      <c r="G12" s="77">
        <f t="shared" si="10"/>
        <v>10417.18</v>
      </c>
      <c r="H12" s="78">
        <v>1</v>
      </c>
      <c r="I12" s="79">
        <v>3</v>
      </c>
      <c r="J12" s="80">
        <f t="shared" si="11"/>
        <v>3472.3899999999999</v>
      </c>
      <c r="K12" s="81">
        <f t="shared" si="12"/>
        <v>52.170442302131299</v>
      </c>
      <c r="L12" s="82">
        <f t="shared" si="13"/>
        <v>0.0150243614058707</v>
      </c>
      <c r="M12" s="83">
        <f t="shared" si="14"/>
        <v>3472.3899999999999</v>
      </c>
    </row>
    <row r="13" ht="12.800000000000001">
      <c r="A13" s="74">
        <v>10</v>
      </c>
      <c r="B13" s="84" t="s">
        <v>48</v>
      </c>
      <c r="C13" s="85" t="s">
        <v>57</v>
      </c>
      <c r="D13" s="86">
        <v>2870.5</v>
      </c>
      <c r="E13" s="76">
        <v>2814.2199999999998</v>
      </c>
      <c r="F13" s="86">
        <v>2898.6500000000001</v>
      </c>
      <c r="G13" s="77">
        <f t="shared" si="10"/>
        <v>8583.3700000000008</v>
      </c>
      <c r="H13" s="78">
        <v>1</v>
      </c>
      <c r="I13" s="79">
        <v>3</v>
      </c>
      <c r="J13" s="80">
        <f t="shared" si="11"/>
        <v>2861.1199999999999</v>
      </c>
      <c r="K13" s="81">
        <f t="shared" si="12"/>
        <v>42.988924736494802</v>
      </c>
      <c r="L13" s="82">
        <f t="shared" si="13"/>
        <v>0.015025208567447299</v>
      </c>
      <c r="M13" s="83">
        <f t="shared" si="14"/>
        <v>2861.1199999999999</v>
      </c>
    </row>
    <row r="14" ht="12.800000000000001">
      <c r="A14" s="74">
        <v>11</v>
      </c>
      <c r="B14" s="84" t="s">
        <v>48</v>
      </c>
      <c r="C14" s="85" t="s">
        <v>58</v>
      </c>
      <c r="D14" s="86">
        <v>7177.1700000000001</v>
      </c>
      <c r="E14" s="76">
        <v>7036.4399999999996</v>
      </c>
      <c r="F14" s="86">
        <v>7247.5299999999997</v>
      </c>
      <c r="G14" s="77">
        <f t="shared" si="10"/>
        <v>21461.139999999999</v>
      </c>
      <c r="H14" s="78">
        <v>1</v>
      </c>
      <c r="I14" s="79">
        <v>3</v>
      </c>
      <c r="J14" s="80">
        <f t="shared" si="11"/>
        <v>7153.71</v>
      </c>
      <c r="K14" s="81">
        <f t="shared" si="12"/>
        <v>107.482130840433</v>
      </c>
      <c r="L14" s="82">
        <f t="shared" si="13"/>
        <v>0.0150246698343144</v>
      </c>
      <c r="M14" s="83">
        <f t="shared" si="14"/>
        <v>7153.71</v>
      </c>
    </row>
    <row r="15" ht="12.800000000000001">
      <c r="A15" s="74">
        <v>12</v>
      </c>
      <c r="B15" s="84" t="s">
        <v>48</v>
      </c>
      <c r="C15" s="85" t="s">
        <v>59</v>
      </c>
      <c r="D15" s="86">
        <v>4239.3900000000003</v>
      </c>
      <c r="E15" s="76">
        <v>4156.2600000000002</v>
      </c>
      <c r="F15" s="86">
        <v>4280.9499999999998</v>
      </c>
      <c r="G15" s="77">
        <f t="shared" si="10"/>
        <v>12676.6</v>
      </c>
      <c r="H15" s="78">
        <v>1</v>
      </c>
      <c r="I15" s="79">
        <v>3</v>
      </c>
      <c r="J15" s="80">
        <f t="shared" si="11"/>
        <v>4225.5299999999997</v>
      </c>
      <c r="K15" s="81">
        <f t="shared" si="12"/>
        <v>63.489404234092298</v>
      </c>
      <c r="L15" s="82">
        <f t="shared" si="13"/>
        <v>0.0150251931081053</v>
      </c>
      <c r="M15" s="83">
        <f t="shared" si="14"/>
        <v>4225.5299999999997</v>
      </c>
    </row>
    <row r="16" ht="12.800000000000001">
      <c r="A16" s="74">
        <v>13</v>
      </c>
      <c r="B16" s="84" t="s">
        <v>48</v>
      </c>
      <c r="C16" s="85" t="s">
        <v>60</v>
      </c>
      <c r="D16" s="75">
        <v>291.04000000000002</v>
      </c>
      <c r="E16" s="76">
        <v>285.32999999999998</v>
      </c>
      <c r="F16" s="75">
        <v>293.88999999999999</v>
      </c>
      <c r="G16" s="77">
        <f t="shared" si="10"/>
        <v>870.25999999999999</v>
      </c>
      <c r="H16" s="78">
        <v>1</v>
      </c>
      <c r="I16" s="79">
        <v>3</v>
      </c>
      <c r="J16" s="80">
        <f t="shared" si="11"/>
        <v>290.08999999999997</v>
      </c>
      <c r="K16" s="81">
        <f t="shared" si="12"/>
        <v>4.3589046789302497</v>
      </c>
      <c r="L16" s="82">
        <f t="shared" si="13"/>
        <v>0.0150260425348349</v>
      </c>
      <c r="M16" s="83">
        <f t="shared" si="14"/>
        <v>290.08999999999997</v>
      </c>
    </row>
    <row r="17" ht="12.800000000000001">
      <c r="A17" s="74">
        <v>14</v>
      </c>
      <c r="B17" s="84" t="s">
        <v>61</v>
      </c>
      <c r="C17" s="85" t="s">
        <v>50</v>
      </c>
      <c r="D17" s="86">
        <v>3804.54</v>
      </c>
      <c r="E17" s="76">
        <v>3729.9400000000001</v>
      </c>
      <c r="F17" s="86">
        <v>3841.8400000000001</v>
      </c>
      <c r="G17" s="77">
        <f t="shared" si="10"/>
        <v>11376.32</v>
      </c>
      <c r="H17" s="78">
        <v>1</v>
      </c>
      <c r="I17" s="79">
        <v>3</v>
      </c>
      <c r="J17" s="80">
        <f t="shared" si="11"/>
        <v>3792.1100000000001</v>
      </c>
      <c r="K17" s="81">
        <f t="shared" si="12"/>
        <v>56.976691286876303</v>
      </c>
      <c r="L17" s="82">
        <f t="shared" si="13"/>
        <v>0.0150250629034696</v>
      </c>
      <c r="M17" s="83">
        <f t="shared" si="14"/>
        <v>3792.1100000000001</v>
      </c>
    </row>
    <row r="18" ht="12.800000000000001">
      <c r="A18" s="74">
        <v>15</v>
      </c>
      <c r="B18" s="84" t="s">
        <v>61</v>
      </c>
      <c r="C18" s="85" t="s">
        <v>58</v>
      </c>
      <c r="D18" s="86">
        <v>9217.6599999999999</v>
      </c>
      <c r="E18" s="76">
        <v>9036.9200000000001</v>
      </c>
      <c r="F18" s="86">
        <v>9308.0300000000007</v>
      </c>
      <c r="G18" s="77">
        <f t="shared" si="10"/>
        <v>27562.610000000001</v>
      </c>
      <c r="H18" s="78">
        <v>1</v>
      </c>
      <c r="I18" s="79">
        <v>3</v>
      </c>
      <c r="J18" s="80">
        <f t="shared" si="11"/>
        <v>9187.5400000000009</v>
      </c>
      <c r="K18" s="81">
        <f t="shared" si="12"/>
        <v>138.04245524475499</v>
      </c>
      <c r="L18" s="82">
        <f t="shared" si="13"/>
        <v>0.015024963727478099</v>
      </c>
      <c r="M18" s="83">
        <f t="shared" si="14"/>
        <v>9187.5400000000009</v>
      </c>
    </row>
    <row r="19" ht="12.800000000000001">
      <c r="A19" s="74">
        <v>16</v>
      </c>
      <c r="B19" s="84" t="s">
        <v>61</v>
      </c>
      <c r="C19" s="85" t="s">
        <v>53</v>
      </c>
      <c r="D19" s="86">
        <v>6409.5699999999997</v>
      </c>
      <c r="E19" s="76">
        <v>6283.8900000000003</v>
      </c>
      <c r="F19" s="86">
        <v>6472.4099999999999</v>
      </c>
      <c r="G19" s="77">
        <f t="shared" si="10"/>
        <v>19165.869999999999</v>
      </c>
      <c r="H19" s="78">
        <v>1</v>
      </c>
      <c r="I19" s="79">
        <v>3</v>
      </c>
      <c r="J19" s="80">
        <f t="shared" si="11"/>
        <v>6388.6199999999999</v>
      </c>
      <c r="K19" s="81">
        <f t="shared" si="12"/>
        <v>95.989685643822895</v>
      </c>
      <c r="L19" s="82">
        <f t="shared" si="13"/>
        <v>0.015025104896491399</v>
      </c>
      <c r="M19" s="83">
        <f t="shared" si="14"/>
        <v>6388.6199999999999</v>
      </c>
    </row>
    <row r="20" ht="12.800000000000001">
      <c r="A20" s="74">
        <v>17</v>
      </c>
      <c r="B20" s="84" t="s">
        <v>61</v>
      </c>
      <c r="C20" s="85" t="s">
        <v>57</v>
      </c>
      <c r="D20" s="86">
        <v>5375.4300000000003</v>
      </c>
      <c r="E20" s="76">
        <v>5270.0299999999997</v>
      </c>
      <c r="F20" s="86">
        <v>5428.1300000000001</v>
      </c>
      <c r="G20" s="77">
        <f t="shared" si="10"/>
        <v>16073.59</v>
      </c>
      <c r="H20" s="78">
        <v>1</v>
      </c>
      <c r="I20" s="79">
        <v>3</v>
      </c>
      <c r="J20" s="80">
        <f t="shared" si="11"/>
        <v>5357.8599999999997</v>
      </c>
      <c r="K20" s="81">
        <f t="shared" si="12"/>
        <v>80.500579811576699</v>
      </c>
      <c r="L20" s="82">
        <f t="shared" si="13"/>
        <v>0.015024763583142701</v>
      </c>
      <c r="M20" s="83">
        <f t="shared" si="14"/>
        <v>5357.8599999999997</v>
      </c>
    </row>
    <row r="21" ht="12.800000000000001">
      <c r="A21" s="74">
        <v>18</v>
      </c>
      <c r="B21" s="84" t="s">
        <v>61</v>
      </c>
      <c r="C21" s="85" t="s">
        <v>59</v>
      </c>
      <c r="D21" s="86">
        <v>4404.6300000000001</v>
      </c>
      <c r="E21" s="76">
        <v>4318.2600000000002</v>
      </c>
      <c r="F21" s="86">
        <v>4447.8100000000004</v>
      </c>
      <c r="G21" s="77">
        <f t="shared" si="10"/>
        <v>13170.700000000001</v>
      </c>
      <c r="H21" s="78">
        <v>1</v>
      </c>
      <c r="I21" s="79">
        <v>3</v>
      </c>
      <c r="J21" s="80">
        <f t="shared" si="11"/>
        <v>4390.2299999999996</v>
      </c>
      <c r="K21" s="81">
        <f t="shared" si="12"/>
        <v>65.963995103389607</v>
      </c>
      <c r="L21" s="82">
        <f t="shared" si="13"/>
        <v>0.0150251797977303</v>
      </c>
      <c r="M21" s="83">
        <f t="shared" si="14"/>
        <v>4390.2299999999996</v>
      </c>
    </row>
    <row r="22" ht="12.800000000000001">
      <c r="A22" s="74">
        <v>19</v>
      </c>
      <c r="B22" s="84" t="s">
        <v>61</v>
      </c>
      <c r="C22" s="85" t="s">
        <v>62</v>
      </c>
      <c r="D22" s="75">
        <v>457.69999999999999</v>
      </c>
      <c r="E22" s="76">
        <v>448.73000000000002</v>
      </c>
      <c r="F22" s="75">
        <v>462.19</v>
      </c>
      <c r="G22" s="77">
        <f t="shared" si="10"/>
        <v>1368.6199999999999</v>
      </c>
      <c r="H22" s="78">
        <v>1</v>
      </c>
      <c r="I22" s="79">
        <v>3</v>
      </c>
      <c r="J22" s="80">
        <f t="shared" si="11"/>
        <v>456.20999999999998</v>
      </c>
      <c r="K22" s="81">
        <f t="shared" si="12"/>
        <v>6.8531343194190999</v>
      </c>
      <c r="L22" s="82">
        <f t="shared" si="13"/>
        <v>0.015021885358538999</v>
      </c>
      <c r="M22" s="83">
        <f t="shared" si="14"/>
        <v>456.20999999999998</v>
      </c>
    </row>
    <row r="23" ht="12.800000000000001">
      <c r="A23" s="74">
        <v>20</v>
      </c>
      <c r="B23" s="84" t="s">
        <v>61</v>
      </c>
      <c r="C23" s="85" t="s">
        <v>63</v>
      </c>
      <c r="D23" s="86">
        <v>3326.2399999999998</v>
      </c>
      <c r="E23" s="76">
        <v>3261.02</v>
      </c>
      <c r="F23" s="86">
        <v>3358.8499999999999</v>
      </c>
      <c r="G23" s="77">
        <f t="shared" si="10"/>
        <v>9946.1100000000006</v>
      </c>
      <c r="H23" s="78">
        <v>1</v>
      </c>
      <c r="I23" s="79">
        <v>3</v>
      </c>
      <c r="J23" s="80">
        <f t="shared" si="11"/>
        <v>3315.3699999999999</v>
      </c>
      <c r="K23" s="81">
        <f t="shared" si="12"/>
        <v>49.812597804169897</v>
      </c>
      <c r="L23" s="82">
        <f t="shared" si="13"/>
        <v>0.0150247477066421</v>
      </c>
      <c r="M23" s="83">
        <f t="shared" si="14"/>
        <v>3315.3699999999999</v>
      </c>
    </row>
    <row r="24" ht="20.850000000000001">
      <c r="A24" s="74">
        <v>21</v>
      </c>
      <c r="B24" s="84" t="s">
        <v>61</v>
      </c>
      <c r="C24" s="85" t="s">
        <v>64</v>
      </c>
      <c r="D24" s="75">
        <v>592.84000000000003</v>
      </c>
      <c r="E24" s="76">
        <v>581.22000000000003</v>
      </c>
      <c r="F24" s="75">
        <v>598.65999999999997</v>
      </c>
      <c r="G24" s="77">
        <f t="shared" si="10"/>
        <v>1772.72</v>
      </c>
      <c r="H24" s="78">
        <v>1</v>
      </c>
      <c r="I24" s="79">
        <v>3</v>
      </c>
      <c r="J24" s="80">
        <f t="shared" si="11"/>
        <v>590.90999999999997</v>
      </c>
      <c r="K24" s="81">
        <f t="shared" si="12"/>
        <v>8.8792876966567302</v>
      </c>
      <c r="L24" s="82">
        <f t="shared" si="13"/>
        <v>0.0150264637536287</v>
      </c>
      <c r="M24" s="83">
        <f t="shared" si="14"/>
        <v>590.90999999999997</v>
      </c>
    </row>
    <row r="25" ht="12.800000000000001">
      <c r="A25" s="74">
        <v>22</v>
      </c>
      <c r="B25" s="84" t="s">
        <v>61</v>
      </c>
      <c r="C25" s="85" t="s">
        <v>65</v>
      </c>
      <c r="D25" s="86">
        <v>1968.5599999999999</v>
      </c>
      <c r="E25" s="76">
        <v>1929.96</v>
      </c>
      <c r="F25" s="86">
        <v>1987.8599999999999</v>
      </c>
      <c r="G25" s="77">
        <f t="shared" si="10"/>
        <v>5886.3800000000001</v>
      </c>
      <c r="H25" s="78">
        <v>1</v>
      </c>
      <c r="I25" s="79">
        <v>3</v>
      </c>
      <c r="J25" s="80">
        <f t="shared" si="11"/>
        <v>1962.1300000000001</v>
      </c>
      <c r="K25" s="81">
        <f t="shared" si="12"/>
        <v>29.481237253548201</v>
      </c>
      <c r="L25" s="82">
        <f t="shared" si="13"/>
        <v>0.0150251192599615</v>
      </c>
      <c r="M25" s="83">
        <f t="shared" si="14"/>
        <v>1962.1300000000001</v>
      </c>
    </row>
    <row r="26" ht="12.800000000000001">
      <c r="A26" s="74">
        <v>23</v>
      </c>
      <c r="B26" s="84" t="s">
        <v>61</v>
      </c>
      <c r="C26" s="85" t="s">
        <v>66</v>
      </c>
      <c r="D26" s="86">
        <v>4268.5100000000002</v>
      </c>
      <c r="E26" s="76">
        <v>4184.8100000000004</v>
      </c>
      <c r="F26" s="86">
        <v>4310.3500000000004</v>
      </c>
      <c r="G26" s="77">
        <f t="shared" si="10"/>
        <v>12763.67</v>
      </c>
      <c r="H26" s="78">
        <v>1</v>
      </c>
      <c r="I26" s="79">
        <v>3</v>
      </c>
      <c r="J26" s="80">
        <f t="shared" si="11"/>
        <v>4254.5600000000004</v>
      </c>
      <c r="K26" s="81">
        <f t="shared" si="12"/>
        <v>63.922566828937597</v>
      </c>
      <c r="L26" s="82">
        <f t="shared" si="13"/>
        <v>0.0150244835726697</v>
      </c>
      <c r="M26" s="83">
        <f t="shared" si="14"/>
        <v>4254.5600000000004</v>
      </c>
    </row>
    <row r="27" ht="12.800000000000001">
      <c r="A27" s="74">
        <v>24</v>
      </c>
      <c r="B27" s="84" t="s">
        <v>61</v>
      </c>
      <c r="C27" s="85" t="s">
        <v>67</v>
      </c>
      <c r="D27" s="86">
        <v>1713.3900000000001</v>
      </c>
      <c r="E27" s="76">
        <v>1679.79</v>
      </c>
      <c r="F27" s="86">
        <v>1730.1800000000001</v>
      </c>
      <c r="G27" s="77">
        <f t="shared" si="10"/>
        <v>5123.3599999999997</v>
      </c>
      <c r="H27" s="78">
        <v>1</v>
      </c>
      <c r="I27" s="79">
        <v>3</v>
      </c>
      <c r="J27" s="80">
        <f t="shared" si="11"/>
        <v>1707.79</v>
      </c>
      <c r="K27" s="81">
        <f t="shared" si="12"/>
        <v>25.658060137118799</v>
      </c>
      <c r="L27" s="82">
        <f t="shared" si="13"/>
        <v>0.015024130681827799</v>
      </c>
      <c r="M27" s="83">
        <f t="shared" si="14"/>
        <v>1707.79</v>
      </c>
    </row>
    <row r="28" ht="12.800000000000001">
      <c r="A28" s="74">
        <v>25</v>
      </c>
      <c r="B28" s="84" t="s">
        <v>61</v>
      </c>
      <c r="C28" s="85" t="s">
        <v>68</v>
      </c>
      <c r="D28" s="86">
        <v>415</v>
      </c>
      <c r="E28" s="76">
        <v>406.86000000000001</v>
      </c>
      <c r="F28" s="75">
        <v>419.06999999999999</v>
      </c>
      <c r="G28" s="77">
        <f t="shared" si="10"/>
        <v>1240.9300000000001</v>
      </c>
      <c r="H28" s="78">
        <v>1</v>
      </c>
      <c r="I28" s="79">
        <v>3</v>
      </c>
      <c r="J28" s="80">
        <f t="shared" si="11"/>
        <v>413.63999999999999</v>
      </c>
      <c r="K28" s="81">
        <f t="shared" si="12"/>
        <v>6.217029033228</v>
      </c>
      <c r="L28" s="82">
        <f t="shared" si="13"/>
        <v>0.015030047948041801</v>
      </c>
      <c r="M28" s="83">
        <f t="shared" si="14"/>
        <v>413.63999999999999</v>
      </c>
    </row>
    <row r="29" ht="12.800000000000001">
      <c r="A29" s="87">
        <v>26</v>
      </c>
      <c r="B29" s="67" t="s">
        <v>69</v>
      </c>
      <c r="C29" s="68" t="s">
        <v>51</v>
      </c>
      <c r="D29" s="86">
        <v>1243.72</v>
      </c>
      <c r="E29" s="76">
        <v>1219.3299999999999</v>
      </c>
      <c r="F29" s="86">
        <v>1255.9100000000001</v>
      </c>
      <c r="G29" s="77">
        <f t="shared" si="10"/>
        <v>3718.96</v>
      </c>
      <c r="H29" s="78">
        <v>1</v>
      </c>
      <c r="I29" s="79">
        <v>3</v>
      </c>
      <c r="J29" s="80">
        <f t="shared" si="11"/>
        <v>1239.6500000000001</v>
      </c>
      <c r="K29" s="81">
        <f t="shared" si="12"/>
        <v>18.625988564368999</v>
      </c>
      <c r="L29" s="82">
        <f t="shared" si="13"/>
        <v>0.015025199503383199</v>
      </c>
      <c r="M29" s="83">
        <f t="shared" si="14"/>
        <v>1239.6500000000001</v>
      </c>
    </row>
    <row r="30" ht="12.800000000000001">
      <c r="A30" s="87">
        <v>27</v>
      </c>
      <c r="B30" s="67" t="s">
        <v>69</v>
      </c>
      <c r="C30" s="68" t="s">
        <v>70</v>
      </c>
      <c r="D30" s="86">
        <v>3734.04</v>
      </c>
      <c r="E30" s="76">
        <v>3660.8200000000002</v>
      </c>
      <c r="F30" s="86">
        <v>3770.6399999999999</v>
      </c>
      <c r="G30" s="77">
        <f t="shared" si="10"/>
        <v>11165.5</v>
      </c>
      <c r="H30" s="78">
        <v>1</v>
      </c>
      <c r="I30" s="79">
        <v>3</v>
      </c>
      <c r="J30" s="80">
        <f t="shared" si="11"/>
        <v>3721.8299999999999</v>
      </c>
      <c r="K30" s="81">
        <f t="shared" si="12"/>
        <v>55.918334649737098</v>
      </c>
      <c r="L30" s="82">
        <f t="shared" si="13"/>
        <v>0.015024419344713999</v>
      </c>
      <c r="M30" s="83">
        <f t="shared" si="14"/>
        <v>3721.8299999999999</v>
      </c>
    </row>
    <row r="31" ht="20.850000000000001">
      <c r="A31" s="87">
        <v>28</v>
      </c>
      <c r="B31" s="67" t="s">
        <v>69</v>
      </c>
      <c r="C31" s="68" t="s">
        <v>71</v>
      </c>
      <c r="D31" s="86">
        <v>5394.0500000000002</v>
      </c>
      <c r="E31" s="76">
        <v>5288.2799999999997</v>
      </c>
      <c r="F31" s="86">
        <v>5446.9300000000003</v>
      </c>
      <c r="G31" s="77">
        <f t="shared" si="10"/>
        <v>16129.26</v>
      </c>
      <c r="H31" s="78">
        <v>1</v>
      </c>
      <c r="I31" s="79">
        <v>3</v>
      </c>
      <c r="J31" s="80">
        <f t="shared" si="11"/>
        <v>5376.4200000000001</v>
      </c>
      <c r="K31" s="81">
        <f t="shared" si="12"/>
        <v>80.780989719116803</v>
      </c>
      <c r="L31" s="82">
        <f t="shared" si="13"/>
        <v>0.0150250519340224</v>
      </c>
      <c r="M31" s="83">
        <f t="shared" si="14"/>
        <v>5376.4200000000001</v>
      </c>
    </row>
    <row r="32" ht="12.800000000000001">
      <c r="A32" s="87">
        <v>29</v>
      </c>
      <c r="B32" s="67" t="s">
        <v>69</v>
      </c>
      <c r="C32" s="68" t="s">
        <v>59</v>
      </c>
      <c r="D32" s="86">
        <v>2191.23</v>
      </c>
      <c r="E32" s="76">
        <v>2148.2600000000002</v>
      </c>
      <c r="F32" s="86">
        <v>2212.71</v>
      </c>
      <c r="G32" s="77">
        <f t="shared" si="10"/>
        <v>6552.1999999999998</v>
      </c>
      <c r="H32" s="78">
        <v>1</v>
      </c>
      <c r="I32" s="79">
        <v>3</v>
      </c>
      <c r="J32" s="80">
        <f t="shared" si="11"/>
        <v>2184.0700000000002</v>
      </c>
      <c r="K32" s="81">
        <f t="shared" si="12"/>
        <v>32.816697731490201</v>
      </c>
      <c r="L32" s="82">
        <f t="shared" si="13"/>
        <v>0.015025478913903901</v>
      </c>
      <c r="M32" s="83">
        <f t="shared" si="14"/>
        <v>2184.0700000000002</v>
      </c>
    </row>
    <row r="33" ht="12.800000000000001">
      <c r="A33" s="87">
        <v>30</v>
      </c>
      <c r="B33" s="67" t="s">
        <v>69</v>
      </c>
      <c r="C33" s="68" t="s">
        <v>60</v>
      </c>
      <c r="D33" s="86">
        <v>1004.86</v>
      </c>
      <c r="E33" s="76">
        <v>985.15999999999997</v>
      </c>
      <c r="F33" s="86">
        <v>1014.71</v>
      </c>
      <c r="G33" s="77">
        <f t="shared" si="10"/>
        <v>3004.73</v>
      </c>
      <c r="H33" s="78">
        <v>1</v>
      </c>
      <c r="I33" s="79">
        <v>3</v>
      </c>
      <c r="J33" s="80">
        <f t="shared" si="11"/>
        <v>1001.58</v>
      </c>
      <c r="K33" s="81">
        <f t="shared" si="12"/>
        <v>15.0461240856242</v>
      </c>
      <c r="L33" s="82">
        <f t="shared" si="13"/>
        <v>0.0150223887114601</v>
      </c>
      <c r="M33" s="83">
        <f t="shared" si="14"/>
        <v>1001.58</v>
      </c>
    </row>
    <row r="34" ht="12.800000000000001">
      <c r="A34" s="87">
        <v>31</v>
      </c>
      <c r="B34" s="67" t="s">
        <v>69</v>
      </c>
      <c r="C34" s="68" t="s">
        <v>72</v>
      </c>
      <c r="D34" s="75">
        <v>207.61000000000001</v>
      </c>
      <c r="E34" s="76">
        <v>203.53999999999999</v>
      </c>
      <c r="F34" s="75">
        <v>209.65000000000001</v>
      </c>
      <c r="G34" s="77">
        <f t="shared" si="10"/>
        <v>620.79999999999995</v>
      </c>
      <c r="H34" s="78">
        <v>1</v>
      </c>
      <c r="I34" s="79">
        <v>3</v>
      </c>
      <c r="J34" s="80">
        <f t="shared" si="11"/>
        <v>206.93000000000001</v>
      </c>
      <c r="K34" s="81">
        <f t="shared" si="12"/>
        <v>3.1106992782974099</v>
      </c>
      <c r="L34" s="82">
        <f t="shared" si="13"/>
        <v>0.0150326162388122</v>
      </c>
      <c r="M34" s="83">
        <f t="shared" si="14"/>
        <v>206.93000000000001</v>
      </c>
    </row>
    <row r="35" ht="32.049999999999997" customHeight="1">
      <c r="A35" s="87">
        <v>32</v>
      </c>
      <c r="B35" s="67" t="s">
        <v>69</v>
      </c>
      <c r="C35" s="68" t="s">
        <v>73</v>
      </c>
      <c r="D35" s="75">
        <v>278.49000000000001</v>
      </c>
      <c r="E35" s="76">
        <v>273.02999999999997</v>
      </c>
      <c r="F35" s="75">
        <v>281.22000000000003</v>
      </c>
      <c r="G35" s="77">
        <f t="shared" si="10"/>
        <v>832.74000000000001</v>
      </c>
      <c r="H35" s="78">
        <v>1</v>
      </c>
      <c r="I35" s="79">
        <v>3</v>
      </c>
      <c r="J35" s="80">
        <f t="shared" si="11"/>
        <v>277.57999999999998</v>
      </c>
      <c r="K35" s="81">
        <f t="shared" si="12"/>
        <v>4.1701438824098398</v>
      </c>
      <c r="L35" s="82">
        <f t="shared" si="13"/>
        <v>0.015023214505403301</v>
      </c>
      <c r="M35" s="83">
        <f t="shared" si="14"/>
        <v>277.57999999999998</v>
      </c>
    </row>
    <row r="36" ht="12.800000000000001">
      <c r="A36" s="87">
        <v>33</v>
      </c>
      <c r="B36" s="67" t="s">
        <v>69</v>
      </c>
      <c r="C36" s="68" t="s">
        <v>74</v>
      </c>
      <c r="D36" s="75">
        <v>333.48000000000002</v>
      </c>
      <c r="E36" s="76">
        <v>326.94</v>
      </c>
      <c r="F36" s="75">
        <v>336.75</v>
      </c>
      <c r="G36" s="77">
        <f t="shared" si="10"/>
        <v>997.16999999999996</v>
      </c>
      <c r="H36" s="78">
        <v>1</v>
      </c>
      <c r="I36" s="79">
        <v>3</v>
      </c>
      <c r="J36" s="80">
        <f t="shared" si="11"/>
        <v>332.38999999999999</v>
      </c>
      <c r="K36" s="81">
        <f t="shared" si="12"/>
        <v>4.9950075075018701</v>
      </c>
      <c r="L36" s="82">
        <f t="shared" si="13"/>
        <v>0.0150275504903934</v>
      </c>
      <c r="M36" s="83">
        <f t="shared" si="14"/>
        <v>332.38999999999999</v>
      </c>
    </row>
    <row r="37" ht="12.800000000000001">
      <c r="A37" s="87">
        <v>34</v>
      </c>
      <c r="B37" s="67" t="s">
        <v>69</v>
      </c>
      <c r="C37" s="68" t="s">
        <v>75</v>
      </c>
      <c r="D37" s="86">
        <v>4123.9200000000001</v>
      </c>
      <c r="E37" s="76">
        <v>4043.0599999999999</v>
      </c>
      <c r="F37" s="86">
        <v>4164.3500000000004</v>
      </c>
      <c r="G37" s="77">
        <f t="shared" si="10"/>
        <v>12331.33</v>
      </c>
      <c r="H37" s="78">
        <v>1</v>
      </c>
      <c r="I37" s="79">
        <v>3</v>
      </c>
      <c r="J37" s="80">
        <f t="shared" si="11"/>
        <v>4110.4399999999996</v>
      </c>
      <c r="K37" s="81">
        <f t="shared" si="12"/>
        <v>61.757845250624001</v>
      </c>
      <c r="L37" s="82">
        <f t="shared" si="13"/>
        <v>0.0150246312440089</v>
      </c>
      <c r="M37" s="83">
        <f t="shared" si="14"/>
        <v>4110.4399999999996</v>
      </c>
    </row>
    <row r="38" ht="12.800000000000001">
      <c r="A38" s="87">
        <v>35</v>
      </c>
      <c r="B38" s="67" t="s">
        <v>69</v>
      </c>
      <c r="C38" s="68" t="s">
        <v>76</v>
      </c>
      <c r="D38" s="86">
        <v>8125.6499999999996</v>
      </c>
      <c r="E38" s="76">
        <v>7966.3199999999997</v>
      </c>
      <c r="F38" s="86">
        <v>8205.3099999999995</v>
      </c>
      <c r="G38" s="77">
        <f t="shared" si="10"/>
        <v>24297.279999999999</v>
      </c>
      <c r="H38" s="78">
        <v>1</v>
      </c>
      <c r="I38" s="79">
        <v>3</v>
      </c>
      <c r="J38" s="80">
        <f t="shared" si="11"/>
        <v>8099.0900000000001</v>
      </c>
      <c r="K38" s="81">
        <f t="shared" si="12"/>
        <v>121.68811548380501</v>
      </c>
      <c r="L38" s="82">
        <f t="shared" si="13"/>
        <v>0.015024912117757101</v>
      </c>
      <c r="M38" s="83">
        <f t="shared" si="14"/>
        <v>8099.0900000000001</v>
      </c>
    </row>
    <row r="39" ht="12.800000000000001">
      <c r="A39" s="87">
        <v>36</v>
      </c>
      <c r="B39" s="67" t="s">
        <v>69</v>
      </c>
      <c r="C39" s="68" t="s">
        <v>77</v>
      </c>
      <c r="D39" s="75">
        <v>666.96000000000004</v>
      </c>
      <c r="E39" s="76">
        <v>653.88</v>
      </c>
      <c r="F39" s="75">
        <v>673.5</v>
      </c>
      <c r="G39" s="77">
        <f t="shared" si="10"/>
        <v>1994.3399999999999</v>
      </c>
      <c r="H39" s="78">
        <v>1</v>
      </c>
      <c r="I39" s="79">
        <v>3</v>
      </c>
      <c r="J39" s="80">
        <f t="shared" si="11"/>
        <v>664.77999999999997</v>
      </c>
      <c r="K39" s="81">
        <f t="shared" si="12"/>
        <v>9.9900150150037401</v>
      </c>
      <c r="L39" s="82">
        <f t="shared" si="13"/>
        <v>0.0150275504903934</v>
      </c>
      <c r="M39" s="83">
        <f t="shared" si="14"/>
        <v>664.77999999999997</v>
      </c>
    </row>
    <row r="40" ht="12.800000000000001">
      <c r="A40" s="87">
        <v>37</v>
      </c>
      <c r="B40" s="67" t="s">
        <v>78</v>
      </c>
      <c r="C40" s="68" t="s">
        <v>79</v>
      </c>
      <c r="D40" s="86">
        <v>5804.5799999999999</v>
      </c>
      <c r="E40" s="88">
        <v>5690.7600000000002</v>
      </c>
      <c r="F40" s="86">
        <v>5861.4799999999996</v>
      </c>
      <c r="G40" s="77">
        <f t="shared" si="10"/>
        <v>17356.82</v>
      </c>
      <c r="H40" s="78">
        <v>1</v>
      </c>
      <c r="I40" s="79">
        <v>3</v>
      </c>
      <c r="J40" s="80">
        <f t="shared" si="11"/>
        <v>5785.6099999999997</v>
      </c>
      <c r="K40" s="81">
        <f t="shared" si="12"/>
        <v>86.927096753543694</v>
      </c>
      <c r="L40" s="82">
        <f t="shared" si="13"/>
        <v>0.015024707291632799</v>
      </c>
      <c r="M40" s="83">
        <f t="shared" si="14"/>
        <v>5785.6099999999997</v>
      </c>
    </row>
    <row r="41" ht="20.850000000000001">
      <c r="A41" s="87">
        <v>38</v>
      </c>
      <c r="B41" s="67" t="s">
        <v>78</v>
      </c>
      <c r="C41" s="68" t="s">
        <v>80</v>
      </c>
      <c r="D41" s="75">
        <v>169.91999999999999</v>
      </c>
      <c r="E41" s="76">
        <v>166.59</v>
      </c>
      <c r="F41" s="75">
        <v>171.59</v>
      </c>
      <c r="G41" s="77">
        <f t="shared" si="10"/>
        <v>508.10000000000002</v>
      </c>
      <c r="H41" s="78">
        <v>1</v>
      </c>
      <c r="I41" s="79">
        <v>3</v>
      </c>
      <c r="J41" s="80">
        <f t="shared" si="11"/>
        <v>169.37</v>
      </c>
      <c r="K41" s="81">
        <f t="shared" si="12"/>
        <v>2.5455156648506398</v>
      </c>
      <c r="L41" s="82">
        <f t="shared" si="13"/>
        <v>0.015029318443943099</v>
      </c>
      <c r="M41" s="83">
        <f t="shared" si="14"/>
        <v>169.37</v>
      </c>
    </row>
    <row r="42" ht="12.800000000000001">
      <c r="A42" s="87">
        <v>39</v>
      </c>
      <c r="B42" s="67" t="s">
        <v>78</v>
      </c>
      <c r="C42" s="68" t="s">
        <v>81</v>
      </c>
      <c r="D42" s="75">
        <v>283.19</v>
      </c>
      <c r="E42" s="76">
        <v>277.63999999999999</v>
      </c>
      <c r="F42" s="75">
        <v>285.97000000000003</v>
      </c>
      <c r="G42" s="77">
        <f t="shared" si="10"/>
        <v>846.79999999999995</v>
      </c>
      <c r="H42" s="78">
        <v>1</v>
      </c>
      <c r="I42" s="79">
        <v>3</v>
      </c>
      <c r="J42" s="80">
        <f t="shared" si="11"/>
        <v>282.26999999999998</v>
      </c>
      <c r="K42" s="81">
        <f t="shared" si="12"/>
        <v>4.2410670827045598</v>
      </c>
      <c r="L42" s="82">
        <f t="shared" si="13"/>
        <v>0.0150248594703814</v>
      </c>
      <c r="M42" s="83">
        <f t="shared" si="14"/>
        <v>282.26999999999998</v>
      </c>
    </row>
    <row r="43" ht="12.800000000000001">
      <c r="A43" s="87">
        <v>40</v>
      </c>
      <c r="B43" s="67" t="s">
        <v>78</v>
      </c>
      <c r="C43" s="68" t="s">
        <v>82</v>
      </c>
      <c r="D43" s="75">
        <v>948.55999999999995</v>
      </c>
      <c r="E43" s="76">
        <v>929.96000000000004</v>
      </c>
      <c r="F43" s="75">
        <v>957.86000000000001</v>
      </c>
      <c r="G43" s="77">
        <f t="shared" si="10"/>
        <v>2836.3800000000001</v>
      </c>
      <c r="H43" s="78">
        <v>1</v>
      </c>
      <c r="I43" s="79">
        <v>3</v>
      </c>
      <c r="J43" s="80">
        <f t="shared" si="11"/>
        <v>945.46000000000004</v>
      </c>
      <c r="K43" s="81">
        <f t="shared" si="12"/>
        <v>14.2059846543631</v>
      </c>
      <c r="L43" s="82">
        <f t="shared" si="13"/>
        <v>0.0150254740066878</v>
      </c>
      <c r="M43" s="83">
        <f t="shared" si="14"/>
        <v>945.46000000000004</v>
      </c>
    </row>
    <row r="44" ht="12.800000000000001">
      <c r="A44" s="87">
        <v>41</v>
      </c>
      <c r="B44" s="67" t="s">
        <v>78</v>
      </c>
      <c r="C44" s="68" t="s">
        <v>56</v>
      </c>
      <c r="D44" s="86">
        <v>6361.9200000000001</v>
      </c>
      <c r="E44" s="88">
        <v>6237.1800000000003</v>
      </c>
      <c r="F44" s="86">
        <v>6424.3000000000002</v>
      </c>
      <c r="G44" s="77">
        <f t="shared" si="10"/>
        <v>19023.400000000001</v>
      </c>
      <c r="H44" s="78">
        <v>1</v>
      </c>
      <c r="I44" s="79">
        <v>3</v>
      </c>
      <c r="J44" s="80">
        <f t="shared" si="11"/>
        <v>6341.1300000000001</v>
      </c>
      <c r="K44" s="81">
        <f t="shared" si="12"/>
        <v>95.276113218371705</v>
      </c>
      <c r="L44" s="82">
        <f t="shared" si="13"/>
        <v>0.0150251001348926</v>
      </c>
      <c r="M44" s="83">
        <f t="shared" si="14"/>
        <v>6341.1300000000001</v>
      </c>
    </row>
    <row r="45" ht="13.4">
      <c r="A45" s="87">
        <v>42</v>
      </c>
      <c r="B45" s="67" t="s">
        <v>83</v>
      </c>
      <c r="C45" s="68" t="s">
        <v>84</v>
      </c>
      <c r="D45" s="86">
        <v>5928.4799999999996</v>
      </c>
      <c r="E45" s="88">
        <v>5812.2399999999998</v>
      </c>
      <c r="F45" s="86">
        <v>5986.6099999999997</v>
      </c>
      <c r="G45" s="77">
        <f t="shared" si="10"/>
        <v>17727.330000000002</v>
      </c>
      <c r="H45" s="78">
        <v>1</v>
      </c>
      <c r="I45" s="79">
        <v>3</v>
      </c>
      <c r="J45" s="80">
        <f t="shared" si="11"/>
        <v>5909.1099999999997</v>
      </c>
      <c r="K45" s="81">
        <f t="shared" si="12"/>
        <v>88.784130901867698</v>
      </c>
      <c r="L45" s="82">
        <f t="shared" si="13"/>
        <v>0.015024958225835701</v>
      </c>
      <c r="M45" s="83">
        <f t="shared" si="14"/>
        <v>5909.1099999999997</v>
      </c>
    </row>
    <row r="46" ht="13.4">
      <c r="A46" s="87">
        <v>43</v>
      </c>
      <c r="B46" s="67" t="s">
        <v>83</v>
      </c>
      <c r="C46" s="68" t="s">
        <v>62</v>
      </c>
      <c r="D46" s="75">
        <v>355.69999999999999</v>
      </c>
      <c r="E46" s="76">
        <v>348.73000000000002</v>
      </c>
      <c r="F46" s="75">
        <v>359.19</v>
      </c>
      <c r="G46" s="77">
        <f t="shared" si="10"/>
        <v>1063.6199999999999</v>
      </c>
      <c r="H46" s="78">
        <v>1</v>
      </c>
      <c r="I46" s="79">
        <v>3</v>
      </c>
      <c r="J46" s="80">
        <f t="shared" si="11"/>
        <v>354.54000000000002</v>
      </c>
      <c r="K46" s="81">
        <f t="shared" si="12"/>
        <v>5.32560794651652</v>
      </c>
      <c r="L46" s="82">
        <f t="shared" si="13"/>
        <v>0.015021176585199201</v>
      </c>
      <c r="M46" s="83">
        <f t="shared" si="14"/>
        <v>354.54000000000002</v>
      </c>
    </row>
    <row r="47" ht="13.4">
      <c r="A47" s="87">
        <v>44</v>
      </c>
      <c r="B47" s="67" t="s">
        <v>83</v>
      </c>
      <c r="C47" s="68" t="s">
        <v>63</v>
      </c>
      <c r="D47" s="86">
        <v>4346.2399999999998</v>
      </c>
      <c r="E47" s="88">
        <v>4261.0200000000004</v>
      </c>
      <c r="F47" s="86">
        <v>4388.8500000000004</v>
      </c>
      <c r="G47" s="77">
        <f t="shared" si="10"/>
        <v>12996.110000000001</v>
      </c>
      <c r="H47" s="78">
        <v>1</v>
      </c>
      <c r="I47" s="79">
        <v>3</v>
      </c>
      <c r="J47" s="80">
        <f t="shared" si="11"/>
        <v>4332.04</v>
      </c>
      <c r="K47" s="81">
        <f t="shared" si="12"/>
        <v>65.087850248721395</v>
      </c>
      <c r="L47" s="82">
        <f t="shared" si="13"/>
        <v>0.015024757446542801</v>
      </c>
      <c r="M47" s="83">
        <f t="shared" si="14"/>
        <v>4332.04</v>
      </c>
    </row>
    <row r="48" ht="20.850000000000001">
      <c r="A48" s="87">
        <v>45</v>
      </c>
      <c r="B48" s="67" t="s">
        <v>83</v>
      </c>
      <c r="C48" s="68" t="s">
        <v>64</v>
      </c>
      <c r="D48" s="75">
        <v>592.84000000000003</v>
      </c>
      <c r="E48" s="76">
        <v>581.22000000000003</v>
      </c>
      <c r="F48" s="75">
        <v>598.65999999999997</v>
      </c>
      <c r="G48" s="77">
        <f t="shared" si="10"/>
        <v>1772.72</v>
      </c>
      <c r="H48" s="78">
        <v>1</v>
      </c>
      <c r="I48" s="79">
        <v>3</v>
      </c>
      <c r="J48" s="80">
        <f t="shared" si="11"/>
        <v>590.90999999999997</v>
      </c>
      <c r="K48" s="81">
        <f t="shared" si="12"/>
        <v>8.8792876966567302</v>
      </c>
      <c r="L48" s="82">
        <f t="shared" si="13"/>
        <v>0.0150264637536287</v>
      </c>
      <c r="M48" s="83">
        <f t="shared" si="14"/>
        <v>590.90999999999997</v>
      </c>
    </row>
    <row r="49" ht="13.4">
      <c r="A49" s="87">
        <v>46</v>
      </c>
      <c r="B49" s="67" t="s">
        <v>83</v>
      </c>
      <c r="C49" s="68" t="s">
        <v>65</v>
      </c>
      <c r="D49" s="75">
        <v>948.55999999999995</v>
      </c>
      <c r="E49" s="76">
        <v>929.96000000000004</v>
      </c>
      <c r="F49" s="75">
        <v>957.86000000000001</v>
      </c>
      <c r="G49" s="77">
        <f t="shared" si="10"/>
        <v>2836.3800000000001</v>
      </c>
      <c r="H49" s="78">
        <v>1</v>
      </c>
      <c r="I49" s="79">
        <v>3</v>
      </c>
      <c r="J49" s="80">
        <f t="shared" si="11"/>
        <v>945.46000000000004</v>
      </c>
      <c r="K49" s="81">
        <f t="shared" si="12"/>
        <v>14.2059846543631</v>
      </c>
      <c r="L49" s="82">
        <f t="shared" si="13"/>
        <v>0.0150254740066878</v>
      </c>
      <c r="M49" s="83">
        <f t="shared" si="14"/>
        <v>945.46000000000004</v>
      </c>
    </row>
    <row r="50" ht="33.549999999999997" customHeight="1">
      <c r="A50" s="87">
        <v>47</v>
      </c>
      <c r="B50" s="67" t="s">
        <v>83</v>
      </c>
      <c r="C50" s="68" t="s">
        <v>68</v>
      </c>
      <c r="D50" s="75">
        <v>415</v>
      </c>
      <c r="E50" s="76">
        <v>406.86000000000001</v>
      </c>
      <c r="F50" s="75">
        <v>419.06999999999999</v>
      </c>
      <c r="G50" s="77">
        <f t="shared" si="10"/>
        <v>1240.9300000000001</v>
      </c>
      <c r="H50" s="78">
        <v>1</v>
      </c>
      <c r="I50" s="79">
        <v>3</v>
      </c>
      <c r="J50" s="80">
        <f t="shared" si="11"/>
        <v>413.63999999999999</v>
      </c>
      <c r="K50" s="81">
        <f t="shared" si="12"/>
        <v>6.217029033228</v>
      </c>
      <c r="L50" s="82">
        <f t="shared" si="13"/>
        <v>0.015030047948041801</v>
      </c>
      <c r="M50" s="83">
        <f t="shared" si="14"/>
        <v>413.63999999999999</v>
      </c>
    </row>
    <row r="51" ht="13.4">
      <c r="A51" s="87">
        <v>48</v>
      </c>
      <c r="B51" s="67" t="s">
        <v>83</v>
      </c>
      <c r="C51" s="68" t="s">
        <v>85</v>
      </c>
      <c r="D51" s="75">
        <v>296.42000000000002</v>
      </c>
      <c r="E51" s="76">
        <v>290.61000000000001</v>
      </c>
      <c r="F51" s="75">
        <v>299.32999999999998</v>
      </c>
      <c r="G51" s="77">
        <f t="shared" si="10"/>
        <v>886.36000000000001</v>
      </c>
      <c r="H51" s="78">
        <v>1</v>
      </c>
      <c r="I51" s="79">
        <v>3</v>
      </c>
      <c r="J51" s="80">
        <f t="shared" si="11"/>
        <v>295.44999999999999</v>
      </c>
      <c r="K51" s="81">
        <f t="shared" si="12"/>
        <v>4.4396452560987196</v>
      </c>
      <c r="L51" s="82">
        <f t="shared" si="13"/>
        <v>0.0150267228163775</v>
      </c>
      <c r="M51" s="83">
        <f t="shared" si="14"/>
        <v>295.44999999999999</v>
      </c>
    </row>
    <row r="52" ht="13.4">
      <c r="A52" s="87">
        <v>49</v>
      </c>
      <c r="B52" s="67" t="s">
        <v>83</v>
      </c>
      <c r="C52" s="68" t="s">
        <v>86</v>
      </c>
      <c r="D52" s="86">
        <v>1975.1800000000001</v>
      </c>
      <c r="E52" s="88">
        <v>1936.45</v>
      </c>
      <c r="F52" s="86">
        <v>1994.54</v>
      </c>
      <c r="G52" s="77">
        <f t="shared" si="10"/>
        <v>5906.1700000000001</v>
      </c>
      <c r="H52" s="78">
        <v>1</v>
      </c>
      <c r="I52" s="79">
        <v>3</v>
      </c>
      <c r="J52" s="80">
        <f t="shared" si="11"/>
        <v>1968.72</v>
      </c>
      <c r="K52" s="81">
        <f t="shared" si="12"/>
        <v>29.5783442741476</v>
      </c>
      <c r="L52" s="82">
        <f t="shared" si="13"/>
        <v>0.0150241498405805</v>
      </c>
      <c r="M52" s="83">
        <f t="shared" si="14"/>
        <v>1968.72</v>
      </c>
    </row>
    <row r="53" ht="13.4">
      <c r="A53" s="87">
        <v>50</v>
      </c>
      <c r="B53" s="67" t="s">
        <v>83</v>
      </c>
      <c r="C53" s="68" t="s">
        <v>87</v>
      </c>
      <c r="D53" s="75">
        <v>711.41999999999996</v>
      </c>
      <c r="E53" s="76">
        <v>697.47000000000003</v>
      </c>
      <c r="F53" s="75">
        <v>718.38999999999999</v>
      </c>
      <c r="G53" s="77">
        <f t="shared" si="10"/>
        <v>2127.2800000000002</v>
      </c>
      <c r="H53" s="78">
        <v>1</v>
      </c>
      <c r="I53" s="79">
        <v>3</v>
      </c>
      <c r="J53" s="80">
        <f t="shared" si="11"/>
        <v>709.09000000000003</v>
      </c>
      <c r="K53" s="81">
        <f t="shared" si="12"/>
        <v>10.652307261809501</v>
      </c>
      <c r="L53" s="82">
        <f t="shared" si="13"/>
        <v>0.0150225038596081</v>
      </c>
      <c r="M53" s="83">
        <f t="shared" si="14"/>
        <v>709.09000000000003</v>
      </c>
    </row>
    <row r="54" ht="13.4">
      <c r="A54" s="87">
        <v>51</v>
      </c>
      <c r="B54" s="67" t="s">
        <v>83</v>
      </c>
      <c r="C54" s="68" t="s">
        <v>88</v>
      </c>
      <c r="D54" s="86">
        <v>3458.1500000000001</v>
      </c>
      <c r="E54" s="88">
        <v>3390.3400000000001</v>
      </c>
      <c r="F54" s="86">
        <v>3492.0500000000002</v>
      </c>
      <c r="G54" s="77">
        <f t="shared" si="10"/>
        <v>10340.540000000001</v>
      </c>
      <c r="H54" s="78">
        <v>1</v>
      </c>
      <c r="I54" s="79">
        <v>3</v>
      </c>
      <c r="J54" s="80">
        <f t="shared" si="11"/>
        <v>3446.8499999999999</v>
      </c>
      <c r="K54" s="81">
        <f t="shared" si="12"/>
        <v>51.788560995648503</v>
      </c>
      <c r="L54" s="82">
        <f t="shared" si="13"/>
        <v>0.015024895483020301</v>
      </c>
      <c r="M54" s="83">
        <f t="shared" si="14"/>
        <v>3446.8499999999999</v>
      </c>
    </row>
    <row r="55" ht="13.4">
      <c r="A55" s="87">
        <v>52</v>
      </c>
      <c r="B55" s="67" t="s">
        <v>83</v>
      </c>
      <c r="C55" s="68" t="s">
        <v>89</v>
      </c>
      <c r="D55" s="86">
        <v>5236.6999999999998</v>
      </c>
      <c r="E55" s="88">
        <v>5134.0200000000004</v>
      </c>
      <c r="F55" s="86">
        <v>5288.04</v>
      </c>
      <c r="G55" s="77">
        <f t="shared" si="10"/>
        <v>15658.76</v>
      </c>
      <c r="H55" s="78">
        <v>1</v>
      </c>
      <c r="I55" s="79">
        <v>3</v>
      </c>
      <c r="J55" s="80">
        <f t="shared" si="11"/>
        <v>5219.5900000000001</v>
      </c>
      <c r="K55" s="81">
        <f t="shared" si="12"/>
        <v>78.423145499271797</v>
      </c>
      <c r="L55" s="82">
        <f t="shared" si="13"/>
        <v>0.0150247711983646</v>
      </c>
      <c r="M55" s="83">
        <f t="shared" si="14"/>
        <v>5219.5900000000001</v>
      </c>
    </row>
    <row r="56" ht="20.850000000000001">
      <c r="A56" s="87">
        <v>53</v>
      </c>
      <c r="B56" s="67" t="s">
        <v>83</v>
      </c>
      <c r="C56" s="68" t="s">
        <v>90</v>
      </c>
      <c r="D56" s="75">
        <v>296.42000000000002</v>
      </c>
      <c r="E56" s="76">
        <v>290.61000000000001</v>
      </c>
      <c r="F56" s="75">
        <v>299.32999999999998</v>
      </c>
      <c r="G56" s="77">
        <f t="shared" si="10"/>
        <v>886.36000000000001</v>
      </c>
      <c r="H56" s="78">
        <v>1</v>
      </c>
      <c r="I56" s="79">
        <v>3</v>
      </c>
      <c r="J56" s="80">
        <f t="shared" si="11"/>
        <v>295.44999999999999</v>
      </c>
      <c r="K56" s="81">
        <f t="shared" si="12"/>
        <v>4.4396452560987196</v>
      </c>
      <c r="L56" s="82">
        <f t="shared" si="13"/>
        <v>0.0150267228163775</v>
      </c>
      <c r="M56" s="83">
        <f t="shared" si="14"/>
        <v>295.44999999999999</v>
      </c>
    </row>
    <row r="57" ht="13.4">
      <c r="A57" s="87">
        <v>54</v>
      </c>
      <c r="B57" s="67" t="s">
        <v>83</v>
      </c>
      <c r="C57" s="68" t="s">
        <v>66</v>
      </c>
      <c r="D57" s="86">
        <v>4268.5100000000002</v>
      </c>
      <c r="E57" s="88">
        <v>4184.8100000000004</v>
      </c>
      <c r="F57" s="86">
        <v>4310.3500000000004</v>
      </c>
      <c r="G57" s="77">
        <f t="shared" si="10"/>
        <v>12763.67</v>
      </c>
      <c r="H57" s="78">
        <v>1</v>
      </c>
      <c r="I57" s="79">
        <v>3</v>
      </c>
      <c r="J57" s="80">
        <f t="shared" si="11"/>
        <v>4254.5600000000004</v>
      </c>
      <c r="K57" s="81">
        <f t="shared" si="12"/>
        <v>63.922566828937597</v>
      </c>
      <c r="L57" s="82">
        <f t="shared" si="13"/>
        <v>0.0150244835726697</v>
      </c>
      <c r="M57" s="83">
        <f t="shared" si="14"/>
        <v>4254.5600000000004</v>
      </c>
    </row>
    <row r="58" ht="13.4">
      <c r="A58" s="87">
        <v>55</v>
      </c>
      <c r="B58" s="67" t="s">
        <v>83</v>
      </c>
      <c r="C58" s="68" t="s">
        <v>67</v>
      </c>
      <c r="D58" s="86">
        <v>3753.3899999999999</v>
      </c>
      <c r="E58" s="88">
        <v>3679.79</v>
      </c>
      <c r="F58" s="86">
        <v>3790.1799999999998</v>
      </c>
      <c r="G58" s="77">
        <f t="shared" si="10"/>
        <v>11223.360000000001</v>
      </c>
      <c r="H58" s="78">
        <v>1</v>
      </c>
      <c r="I58" s="79">
        <v>3</v>
      </c>
      <c r="J58" s="80">
        <f t="shared" si="11"/>
        <v>3741.1199999999999</v>
      </c>
      <c r="K58" s="81">
        <f t="shared" si="12"/>
        <v>56.208564294064601</v>
      </c>
      <c r="L58" s="82">
        <f t="shared" si="13"/>
        <v>0.0150245285620522</v>
      </c>
      <c r="M58" s="83">
        <f t="shared" si="14"/>
        <v>3741.1199999999999</v>
      </c>
    </row>
    <row r="59" ht="13.4">
      <c r="A59" s="87">
        <v>56</v>
      </c>
      <c r="B59" s="67" t="s">
        <v>83</v>
      </c>
      <c r="C59" s="68" t="s">
        <v>91</v>
      </c>
      <c r="D59" s="86">
        <v>5928.4799999999996</v>
      </c>
      <c r="E59" s="88">
        <v>5812.2399999999998</v>
      </c>
      <c r="F59" s="86">
        <v>5986.6099999999997</v>
      </c>
      <c r="G59" s="77">
        <f t="shared" si="10"/>
        <v>17727.330000000002</v>
      </c>
      <c r="H59" s="78">
        <v>1</v>
      </c>
      <c r="I59" s="79">
        <v>3</v>
      </c>
      <c r="J59" s="80">
        <f t="shared" si="11"/>
        <v>5909.1099999999997</v>
      </c>
      <c r="K59" s="81">
        <f t="shared" si="12"/>
        <v>88.784130901867698</v>
      </c>
      <c r="L59" s="82">
        <f t="shared" si="13"/>
        <v>0.015024958225835701</v>
      </c>
      <c r="M59" s="83">
        <f t="shared" si="14"/>
        <v>5909.1099999999997</v>
      </c>
    </row>
    <row r="60" ht="13.4">
      <c r="A60" s="87">
        <v>57</v>
      </c>
      <c r="B60" s="67" t="s">
        <v>83</v>
      </c>
      <c r="C60" s="68" t="s">
        <v>62</v>
      </c>
      <c r="D60" s="75">
        <v>565.88999999999999</v>
      </c>
      <c r="E60" s="76">
        <v>554.78999999999996</v>
      </c>
      <c r="F60" s="75">
        <v>571.42999999999995</v>
      </c>
      <c r="G60" s="77">
        <f t="shared" si="10"/>
        <v>1692.1099999999999</v>
      </c>
      <c r="H60" s="78">
        <v>1</v>
      </c>
      <c r="I60" s="79">
        <v>3</v>
      </c>
      <c r="J60" s="80">
        <f t="shared" si="11"/>
        <v>564.03999999999996</v>
      </c>
      <c r="K60" s="81">
        <f t="shared" si="12"/>
        <v>8.4734025043072307</v>
      </c>
      <c r="L60" s="82">
        <f t="shared" si="13"/>
        <v>0.0150226978659443</v>
      </c>
      <c r="M60" s="83">
        <f t="shared" si="14"/>
        <v>564.03999999999996</v>
      </c>
    </row>
    <row r="61" ht="13.4">
      <c r="A61" s="87">
        <v>58</v>
      </c>
      <c r="B61" s="67" t="s">
        <v>83</v>
      </c>
      <c r="C61" s="68" t="s">
        <v>65</v>
      </c>
      <c r="D61" s="86">
        <v>1983.4400000000001</v>
      </c>
      <c r="E61" s="88">
        <v>1944.55</v>
      </c>
      <c r="F61" s="86">
        <v>2002.8900000000001</v>
      </c>
      <c r="G61" s="77">
        <f t="shared" si="10"/>
        <v>5930.8800000000001</v>
      </c>
      <c r="H61" s="78">
        <v>1</v>
      </c>
      <c r="I61" s="79">
        <v>3</v>
      </c>
      <c r="J61" s="80">
        <f t="shared" si="11"/>
        <v>1976.96</v>
      </c>
      <c r="K61" s="81">
        <f t="shared" si="12"/>
        <v>29.704910368489699</v>
      </c>
      <c r="L61" s="82">
        <f t="shared" si="13"/>
        <v>0.0150255495146536</v>
      </c>
      <c r="M61" s="83">
        <f t="shared" si="14"/>
        <v>1976.96</v>
      </c>
    </row>
    <row r="62" ht="20.850000000000001">
      <c r="A62" s="87">
        <v>59</v>
      </c>
      <c r="B62" s="67" t="s">
        <v>83</v>
      </c>
      <c r="C62" s="68" t="s">
        <v>92</v>
      </c>
      <c r="D62" s="86">
        <v>1915.1300000000001</v>
      </c>
      <c r="E62" s="88">
        <v>1877.5799999999999</v>
      </c>
      <c r="F62" s="86">
        <v>1933.9100000000001</v>
      </c>
      <c r="G62" s="77">
        <f t="shared" si="10"/>
        <v>5726.6199999999999</v>
      </c>
      <c r="H62" s="78">
        <v>1</v>
      </c>
      <c r="I62" s="79">
        <v>3</v>
      </c>
      <c r="J62" s="80">
        <f t="shared" si="11"/>
        <v>1908.8699999999999</v>
      </c>
      <c r="K62" s="81">
        <f t="shared" si="12"/>
        <v>28.681468755975601</v>
      </c>
      <c r="L62" s="82">
        <f t="shared" si="13"/>
        <v>0.0150253651406202</v>
      </c>
      <c r="M62" s="83">
        <f t="shared" si="14"/>
        <v>1908.8699999999999</v>
      </c>
    </row>
    <row r="63" ht="13.4">
      <c r="A63" s="87">
        <v>60</v>
      </c>
      <c r="B63" s="67" t="s">
        <v>83</v>
      </c>
      <c r="C63" s="68" t="s">
        <v>93</v>
      </c>
      <c r="D63" s="75">
        <v>480.00999999999999</v>
      </c>
      <c r="E63" s="76">
        <v>470.60000000000002</v>
      </c>
      <c r="F63" s="75">
        <v>484.72000000000003</v>
      </c>
      <c r="G63" s="77">
        <f t="shared" si="10"/>
        <v>1435.3299999999999</v>
      </c>
      <c r="H63" s="78">
        <v>1</v>
      </c>
      <c r="I63" s="79">
        <v>3</v>
      </c>
      <c r="J63" s="80">
        <f t="shared" si="11"/>
        <v>478.44</v>
      </c>
      <c r="K63" s="81">
        <f t="shared" si="12"/>
        <v>7.1891898013614801</v>
      </c>
      <c r="L63" s="82">
        <f t="shared" si="13"/>
        <v>0.0150263142742277</v>
      </c>
      <c r="M63" s="83">
        <f t="shared" si="14"/>
        <v>478.44</v>
      </c>
    </row>
    <row r="64" ht="20.850000000000001">
      <c r="A64" s="87">
        <v>61</v>
      </c>
      <c r="B64" s="67" t="s">
        <v>83</v>
      </c>
      <c r="C64" s="68" t="s">
        <v>94</v>
      </c>
      <c r="D64" s="75">
        <v>762.63999999999999</v>
      </c>
      <c r="E64" s="76">
        <v>747.69000000000005</v>
      </c>
      <c r="F64" s="75">
        <v>770.12</v>
      </c>
      <c r="G64" s="77">
        <f t="shared" si="10"/>
        <v>2280.4499999999998</v>
      </c>
      <c r="H64" s="78">
        <v>1</v>
      </c>
      <c r="I64" s="79">
        <v>3</v>
      </c>
      <c r="J64" s="80">
        <f t="shared" si="11"/>
        <v>760.14999999999998</v>
      </c>
      <c r="K64" s="81">
        <f t="shared" si="12"/>
        <v>11.420433441862</v>
      </c>
      <c r="L64" s="82">
        <f t="shared" si="13"/>
        <v>0.0150239208601749</v>
      </c>
      <c r="M64" s="83">
        <f t="shared" si="14"/>
        <v>760.14999999999998</v>
      </c>
    </row>
    <row r="65" ht="20.850000000000001">
      <c r="A65" s="87">
        <v>62</v>
      </c>
      <c r="B65" s="67" t="s">
        <v>83</v>
      </c>
      <c r="C65" s="68" t="s">
        <v>90</v>
      </c>
      <c r="D65" s="86">
        <v>1109.8099999999999</v>
      </c>
      <c r="E65" s="88">
        <v>1088.05</v>
      </c>
      <c r="F65" s="86">
        <v>1120.6900000000001</v>
      </c>
      <c r="G65" s="77">
        <f t="shared" si="10"/>
        <v>3318.5500000000002</v>
      </c>
      <c r="H65" s="78">
        <v>1</v>
      </c>
      <c r="I65" s="79">
        <v>3</v>
      </c>
      <c r="J65" s="80">
        <f t="shared" si="11"/>
        <v>1106.1800000000001</v>
      </c>
      <c r="K65" s="81">
        <f t="shared" si="12"/>
        <v>16.619475021793001</v>
      </c>
      <c r="L65" s="82">
        <f t="shared" si="13"/>
        <v>0.0150242049411425</v>
      </c>
      <c r="M65" s="83">
        <f t="shared" si="14"/>
        <v>1106.1800000000001</v>
      </c>
    </row>
    <row r="66" ht="12.800000000000001">
      <c r="A66" s="87">
        <v>63</v>
      </c>
      <c r="B66" s="67" t="s">
        <v>95</v>
      </c>
      <c r="C66" s="68" t="s">
        <v>96</v>
      </c>
      <c r="D66" s="75">
        <v>607.54999999999995</v>
      </c>
      <c r="E66" s="76">
        <v>595.63999999999999</v>
      </c>
      <c r="F66" s="75">
        <v>613.50999999999999</v>
      </c>
      <c r="G66" s="77">
        <f t="shared" si="10"/>
        <v>1816.7</v>
      </c>
      <c r="H66" s="78">
        <v>1</v>
      </c>
      <c r="I66" s="79">
        <v>3</v>
      </c>
      <c r="J66" s="80">
        <f t="shared" si="11"/>
        <v>605.57000000000005</v>
      </c>
      <c r="K66" s="81">
        <f t="shared" si="12"/>
        <v>9.0985960455446104</v>
      </c>
      <c r="L66" s="82">
        <f t="shared" si="13"/>
        <v>0.0150248460880569</v>
      </c>
      <c r="M66" s="83">
        <f t="shared" si="14"/>
        <v>605.57000000000005</v>
      </c>
    </row>
    <row r="67" ht="12.800000000000001">
      <c r="A67" s="87">
        <v>64</v>
      </c>
      <c r="B67" s="67" t="s">
        <v>95</v>
      </c>
      <c r="C67" s="68" t="s">
        <v>97</v>
      </c>
      <c r="D67" s="86">
        <v>2545.98</v>
      </c>
      <c r="E67" s="88">
        <v>2496.0599999999999</v>
      </c>
      <c r="F67" s="86">
        <v>2570.9400000000001</v>
      </c>
      <c r="G67" s="77">
        <f t="shared" si="10"/>
        <v>7612.9799999999996</v>
      </c>
      <c r="H67" s="78">
        <v>1</v>
      </c>
      <c r="I67" s="79">
        <v>3</v>
      </c>
      <c r="J67" s="80">
        <f t="shared" si="11"/>
        <v>2537.6599999999999</v>
      </c>
      <c r="K67" s="81">
        <f t="shared" si="12"/>
        <v>38.127029782032601</v>
      </c>
      <c r="L67" s="82">
        <f t="shared" si="13"/>
        <v>0.0150244830994036</v>
      </c>
      <c r="M67" s="83">
        <f t="shared" si="14"/>
        <v>2537.6599999999999</v>
      </c>
    </row>
    <row r="68" ht="12.800000000000001">
      <c r="A68" s="87">
        <v>65</v>
      </c>
      <c r="B68" s="67" t="s">
        <v>95</v>
      </c>
      <c r="C68" s="68" t="s">
        <v>59</v>
      </c>
      <c r="D68" s="75">
        <v>961.73000000000002</v>
      </c>
      <c r="E68" s="76">
        <v>942.87</v>
      </c>
      <c r="F68" s="75">
        <v>971.15999999999997</v>
      </c>
      <c r="G68" s="77">
        <f t="shared" si="10"/>
        <v>2875.7600000000002</v>
      </c>
      <c r="H68" s="78">
        <v>1</v>
      </c>
      <c r="I68" s="79">
        <v>3</v>
      </c>
      <c r="J68" s="80">
        <f t="shared" si="11"/>
        <v>958.59000000000003</v>
      </c>
      <c r="K68" s="81">
        <f t="shared" si="12"/>
        <v>14.4045635129982</v>
      </c>
      <c r="L68" s="82">
        <f t="shared" si="13"/>
        <v>0.015026824307574901</v>
      </c>
      <c r="M68" s="83">
        <f t="shared" si="14"/>
        <v>958.59000000000003</v>
      </c>
    </row>
    <row r="69" ht="12.800000000000001">
      <c r="A69" s="87">
        <v>66</v>
      </c>
      <c r="B69" s="67" t="s">
        <v>95</v>
      </c>
      <c r="C69" s="68" t="s">
        <v>98</v>
      </c>
      <c r="D69" s="75">
        <v>720.29999999999995</v>
      </c>
      <c r="E69" s="76">
        <v>706.17999999999995</v>
      </c>
      <c r="F69" s="75">
        <v>727.37</v>
      </c>
      <c r="G69" s="77">
        <f t="shared" si="10"/>
        <v>2153.8499999999999</v>
      </c>
      <c r="H69" s="78">
        <v>1</v>
      </c>
      <c r="I69" s="79">
        <v>3</v>
      </c>
      <c r="J69" s="80">
        <f t="shared" si="11"/>
        <v>717.95000000000005</v>
      </c>
      <c r="K69" s="81">
        <f t="shared" si="12"/>
        <v>10.788693155336301</v>
      </c>
      <c r="L69" s="82">
        <f t="shared" si="13"/>
        <v>0.0150270814894301</v>
      </c>
      <c r="M69" s="83">
        <f t="shared" si="14"/>
        <v>717.95000000000005</v>
      </c>
    </row>
    <row r="70" ht="12.800000000000001">
      <c r="A70" s="87">
        <v>67</v>
      </c>
      <c r="B70" s="67" t="s">
        <v>95</v>
      </c>
      <c r="C70" s="68" t="s">
        <v>57</v>
      </c>
      <c r="D70" s="75">
        <v>421.16000000000003</v>
      </c>
      <c r="E70" s="76">
        <v>412.89999999999998</v>
      </c>
      <c r="F70" s="75">
        <v>425.29000000000002</v>
      </c>
      <c r="G70" s="77">
        <f t="shared" si="10"/>
        <v>1259.3499999999999</v>
      </c>
      <c r="H70" s="78">
        <v>1</v>
      </c>
      <c r="I70" s="79">
        <v>3</v>
      </c>
      <c r="J70" s="80">
        <f t="shared" si="11"/>
        <v>419.77999999999997</v>
      </c>
      <c r="K70" s="81">
        <f t="shared" si="12"/>
        <v>6.3086805276539701</v>
      </c>
      <c r="L70" s="82">
        <f t="shared" si="13"/>
        <v>0.015028540015374601</v>
      </c>
      <c r="M70" s="83">
        <f t="shared" si="14"/>
        <v>419.77999999999997</v>
      </c>
    </row>
    <row r="71" ht="20.850000000000001">
      <c r="A71" s="87">
        <v>68</v>
      </c>
      <c r="B71" s="67" t="s">
        <v>95</v>
      </c>
      <c r="C71" s="68" t="s">
        <v>64</v>
      </c>
      <c r="D71" s="75">
        <v>185.84</v>
      </c>
      <c r="E71" s="76">
        <v>182.19999999999999</v>
      </c>
      <c r="F71" s="75">
        <v>187.66999999999999</v>
      </c>
      <c r="G71" s="77">
        <f t="shared" si="10"/>
        <v>555.71000000000004</v>
      </c>
      <c r="H71" s="78">
        <v>1</v>
      </c>
      <c r="I71" s="79">
        <v>3</v>
      </c>
      <c r="J71" s="80">
        <f t="shared" si="11"/>
        <v>185.24000000000001</v>
      </c>
      <c r="K71" s="81">
        <f t="shared" si="12"/>
        <v>2.7844658374632698</v>
      </c>
      <c r="L71" s="82">
        <f t="shared" si="13"/>
        <v>0.015031666149121501</v>
      </c>
      <c r="M71" s="83">
        <f t="shared" si="14"/>
        <v>185.24000000000001</v>
      </c>
    </row>
    <row r="72" ht="12.800000000000001">
      <c r="A72" s="87">
        <v>69</v>
      </c>
      <c r="B72" s="67" t="s">
        <v>95</v>
      </c>
      <c r="C72" s="68" t="s">
        <v>65</v>
      </c>
      <c r="D72" s="75">
        <v>905.05999999999995</v>
      </c>
      <c r="E72" s="76">
        <v>887.30999999999995</v>
      </c>
      <c r="F72" s="75">
        <v>913.92999999999995</v>
      </c>
      <c r="G72" s="77">
        <f t="shared" si="10"/>
        <v>2706.3000000000002</v>
      </c>
      <c r="H72" s="78">
        <v>1</v>
      </c>
      <c r="I72" s="79">
        <v>3</v>
      </c>
      <c r="J72" s="80">
        <f t="shared" si="11"/>
        <v>902.10000000000002</v>
      </c>
      <c r="K72" s="81">
        <f t="shared" si="12"/>
        <v>13.554604383750901</v>
      </c>
      <c r="L72" s="82">
        <f t="shared" si="13"/>
        <v>0.0150256117766888</v>
      </c>
      <c r="M72" s="83">
        <f t="shared" si="14"/>
        <v>902.10000000000002</v>
      </c>
    </row>
    <row r="73" ht="12.800000000000001">
      <c r="A73" s="87">
        <v>70</v>
      </c>
      <c r="B73" s="67" t="s">
        <v>95</v>
      </c>
      <c r="C73" s="68" t="s">
        <v>68</v>
      </c>
      <c r="D73" s="75">
        <v>327.25999999999999</v>
      </c>
      <c r="E73" s="76">
        <v>320.83999999999997</v>
      </c>
      <c r="F73" s="75">
        <v>330.47000000000003</v>
      </c>
      <c r="G73" s="77">
        <f t="shared" si="10"/>
        <v>978.57000000000005</v>
      </c>
      <c r="H73" s="78">
        <v>1</v>
      </c>
      <c r="I73" s="79">
        <v>3</v>
      </c>
      <c r="J73" s="80">
        <f t="shared" si="11"/>
        <v>326.19</v>
      </c>
      <c r="K73" s="81">
        <f t="shared" si="12"/>
        <v>4.9033559936027702</v>
      </c>
      <c r="L73" s="82">
        <f t="shared" si="13"/>
        <v>0.015032208202589801</v>
      </c>
      <c r="M73" s="83">
        <f t="shared" si="14"/>
        <v>326.19</v>
      </c>
    </row>
    <row r="74" ht="12.800000000000001">
      <c r="A74" s="87">
        <v>71</v>
      </c>
      <c r="B74" s="67" t="s">
        <v>95</v>
      </c>
      <c r="C74" s="68" t="s">
        <v>99</v>
      </c>
      <c r="D74" s="86">
        <v>2875.5500000000002</v>
      </c>
      <c r="E74" s="88">
        <v>2819.1700000000001</v>
      </c>
      <c r="F74" s="86">
        <v>2903.75</v>
      </c>
      <c r="G74" s="77">
        <f t="shared" ref="G74:G99" si="15">D74+E74+F74</f>
        <v>8598.4699999999993</v>
      </c>
      <c r="H74" s="78">
        <v>1</v>
      </c>
      <c r="I74" s="79">
        <v>3</v>
      </c>
      <c r="J74" s="80">
        <f t="shared" ref="J74:J99" si="16">ROUND(G74/I74,2)</f>
        <v>2866.1599999999999</v>
      </c>
      <c r="K74" s="81">
        <f t="shared" ref="K74:K99" si="17">SQRT(((SUMSQ(D74-J74))+(SUMSQ(E74-J74))+(SUMSQ(F74-J74)))/2)</f>
        <v>43.065300997438698</v>
      </c>
      <c r="L74" s="82">
        <f t="shared" ref="L74:L99" si="18">(K74/J74)</f>
        <v>0.0150254350760037</v>
      </c>
      <c r="M74" s="83">
        <f t="shared" ref="M74:M99" si="19">H74*J74</f>
        <v>2866.1599999999999</v>
      </c>
    </row>
    <row r="75" ht="12.800000000000001">
      <c r="A75" s="87">
        <v>72</v>
      </c>
      <c r="B75" s="67" t="s">
        <v>95</v>
      </c>
      <c r="C75" s="68" t="s">
        <v>100</v>
      </c>
      <c r="D75" s="75">
        <v>415.47000000000003</v>
      </c>
      <c r="E75" s="76">
        <v>407.31999999999999</v>
      </c>
      <c r="F75" s="75">
        <v>419.54000000000002</v>
      </c>
      <c r="G75" s="77">
        <f t="shared" si="15"/>
        <v>1242.3299999999999</v>
      </c>
      <c r="H75" s="78">
        <v>1</v>
      </c>
      <c r="I75" s="79">
        <v>3</v>
      </c>
      <c r="J75" s="80">
        <f t="shared" si="16"/>
        <v>414.11000000000001</v>
      </c>
      <c r="K75" s="81">
        <f t="shared" si="17"/>
        <v>6.2224834270570897</v>
      </c>
      <c r="L75" s="82">
        <f t="shared" si="18"/>
        <v>0.0150261607472823</v>
      </c>
      <c r="M75" s="83">
        <f t="shared" si="19"/>
        <v>414.11000000000001</v>
      </c>
    </row>
    <row r="76" ht="12.800000000000001">
      <c r="A76" s="87">
        <v>73</v>
      </c>
      <c r="B76" s="67" t="s">
        <v>95</v>
      </c>
      <c r="C76" s="68" t="s">
        <v>101</v>
      </c>
      <c r="D76" s="86">
        <v>2719.8699999999999</v>
      </c>
      <c r="E76" s="76">
        <v>2666.54</v>
      </c>
      <c r="F76" s="86">
        <v>2746.54</v>
      </c>
      <c r="G76" s="77">
        <f t="shared" si="15"/>
        <v>8132.9499999999998</v>
      </c>
      <c r="H76" s="78">
        <v>1</v>
      </c>
      <c r="I76" s="79">
        <v>3</v>
      </c>
      <c r="J76" s="80">
        <f t="shared" si="16"/>
        <v>2710.98</v>
      </c>
      <c r="K76" s="81">
        <f t="shared" si="17"/>
        <v>40.733642729321403</v>
      </c>
      <c r="L76" s="82">
        <f t="shared" si="18"/>
        <v>0.015025430925097699</v>
      </c>
      <c r="M76" s="83">
        <f t="shared" si="19"/>
        <v>2710.98</v>
      </c>
    </row>
    <row r="77" ht="12.800000000000001">
      <c r="A77" s="87">
        <v>74</v>
      </c>
      <c r="B77" s="67" t="s">
        <v>95</v>
      </c>
      <c r="C77" s="68" t="s">
        <v>102</v>
      </c>
      <c r="D77" s="75">
        <v>383.32999999999998</v>
      </c>
      <c r="E77" s="76">
        <v>375.81</v>
      </c>
      <c r="F77" s="75">
        <v>387.07999999999998</v>
      </c>
      <c r="G77" s="77">
        <f t="shared" si="15"/>
        <v>1146.22</v>
      </c>
      <c r="H77" s="78">
        <v>1</v>
      </c>
      <c r="I77" s="79">
        <v>3</v>
      </c>
      <c r="J77" s="80">
        <f t="shared" si="16"/>
        <v>382.06999999999999</v>
      </c>
      <c r="K77" s="81">
        <f t="shared" si="17"/>
        <v>5.7391332098148702</v>
      </c>
      <c r="L77" s="82">
        <f t="shared" si="18"/>
        <v>0.015021156358297901</v>
      </c>
      <c r="M77" s="83">
        <f t="shared" si="19"/>
        <v>382.06999999999999</v>
      </c>
    </row>
    <row r="78" ht="12.800000000000001">
      <c r="A78" s="87">
        <v>75</v>
      </c>
      <c r="B78" s="67" t="s">
        <v>95</v>
      </c>
      <c r="C78" s="68" t="s">
        <v>103</v>
      </c>
      <c r="D78" s="86">
        <v>7465.6199999999999</v>
      </c>
      <c r="E78" s="88">
        <v>7319.2399999999998</v>
      </c>
      <c r="F78" s="86">
        <v>7538.8199999999997</v>
      </c>
      <c r="G78" s="77">
        <f t="shared" si="15"/>
        <v>22323.68</v>
      </c>
      <c r="H78" s="78">
        <v>1</v>
      </c>
      <c r="I78" s="79">
        <v>3</v>
      </c>
      <c r="J78" s="80">
        <f t="shared" si="16"/>
        <v>7441.2299999999996</v>
      </c>
      <c r="K78" s="81">
        <f t="shared" si="17"/>
        <v>111.80393620083299</v>
      </c>
      <c r="L78" s="82">
        <f t="shared" si="18"/>
        <v>0.015024926820006</v>
      </c>
      <c r="M78" s="83">
        <f t="shared" si="19"/>
        <v>7441.2299999999996</v>
      </c>
    </row>
    <row r="79" ht="12.800000000000001">
      <c r="A79" s="87">
        <v>76</v>
      </c>
      <c r="B79" s="67" t="s">
        <v>95</v>
      </c>
      <c r="C79" s="68" t="s">
        <v>104</v>
      </c>
      <c r="D79" s="86">
        <v>5423.8500000000004</v>
      </c>
      <c r="E79" s="88">
        <v>5317.5</v>
      </c>
      <c r="F79" s="86">
        <v>5477.0299999999997</v>
      </c>
      <c r="G79" s="77">
        <f t="shared" si="15"/>
        <v>16218.379999999999</v>
      </c>
      <c r="H79" s="78">
        <v>1</v>
      </c>
      <c r="I79" s="79">
        <v>3</v>
      </c>
      <c r="J79" s="80">
        <f t="shared" si="16"/>
        <v>5406.1300000000001</v>
      </c>
      <c r="K79" s="81">
        <f t="shared" si="17"/>
        <v>81.228336496569895</v>
      </c>
      <c r="L79" s="82">
        <f t="shared" si="18"/>
        <v>0.015025228120035899</v>
      </c>
      <c r="M79" s="83">
        <f t="shared" si="19"/>
        <v>5406.1300000000001</v>
      </c>
    </row>
    <row r="80" ht="30.550000000000001" customHeight="1">
      <c r="A80" s="87">
        <v>77</v>
      </c>
      <c r="B80" s="67" t="s">
        <v>95</v>
      </c>
      <c r="C80" s="68" t="s">
        <v>105</v>
      </c>
      <c r="D80" s="86">
        <v>1643.3699999999999</v>
      </c>
      <c r="E80" s="88">
        <v>1611.1500000000001</v>
      </c>
      <c r="F80" s="86">
        <v>1659.48</v>
      </c>
      <c r="G80" s="77">
        <f t="shared" si="15"/>
        <v>4914</v>
      </c>
      <c r="H80" s="78">
        <v>1</v>
      </c>
      <c r="I80" s="79">
        <v>3</v>
      </c>
      <c r="J80" s="80">
        <f t="shared" si="16"/>
        <v>1638</v>
      </c>
      <c r="K80" s="81">
        <f t="shared" si="17"/>
        <v>24.608431481912799</v>
      </c>
      <c r="L80" s="82">
        <f t="shared" si="18"/>
        <v>0.0150234624431702</v>
      </c>
      <c r="M80" s="83">
        <f t="shared" si="19"/>
        <v>1638</v>
      </c>
    </row>
    <row r="81" ht="12.800000000000001">
      <c r="A81" s="87">
        <v>78</v>
      </c>
      <c r="B81" s="67" t="s">
        <v>95</v>
      </c>
      <c r="C81" s="68" t="s">
        <v>106</v>
      </c>
      <c r="D81" s="86">
        <v>1750.98</v>
      </c>
      <c r="E81" s="88">
        <v>1716.6500000000001</v>
      </c>
      <c r="F81" s="86">
        <v>1768.1500000000001</v>
      </c>
      <c r="G81" s="77">
        <f t="shared" si="15"/>
        <v>5235.7799999999997</v>
      </c>
      <c r="H81" s="78">
        <v>1</v>
      </c>
      <c r="I81" s="79">
        <v>3</v>
      </c>
      <c r="J81" s="80">
        <f t="shared" si="16"/>
        <v>1745.26</v>
      </c>
      <c r="K81" s="81">
        <f t="shared" si="17"/>
        <v>26.222152848307498</v>
      </c>
      <c r="L81" s="82">
        <f t="shared" si="18"/>
        <v>0.0150247830399525</v>
      </c>
      <c r="M81" s="83">
        <f t="shared" si="19"/>
        <v>1745.26</v>
      </c>
    </row>
    <row r="82" ht="12.800000000000001">
      <c r="A82" s="87">
        <v>79</v>
      </c>
      <c r="B82" s="67" t="s">
        <v>95</v>
      </c>
      <c r="C82" s="68" t="s">
        <v>107</v>
      </c>
      <c r="D82" s="75">
        <v>595.29999999999995</v>
      </c>
      <c r="E82" s="76">
        <v>583.63</v>
      </c>
      <c r="F82" s="75">
        <v>601.13999999999999</v>
      </c>
      <c r="G82" s="77">
        <f t="shared" si="15"/>
        <v>1780.0699999999999</v>
      </c>
      <c r="H82" s="78">
        <v>1</v>
      </c>
      <c r="I82" s="79">
        <v>3</v>
      </c>
      <c r="J82" s="80">
        <f t="shared" si="16"/>
        <v>593.36000000000001</v>
      </c>
      <c r="K82" s="81">
        <f t="shared" si="17"/>
        <v>8.9152930406128501</v>
      </c>
      <c r="L82" s="82">
        <f t="shared" si="18"/>
        <v>0.015025099502178899</v>
      </c>
      <c r="M82" s="83">
        <f t="shared" si="19"/>
        <v>593.36000000000001</v>
      </c>
    </row>
    <row r="83" ht="12.800000000000001">
      <c r="A83" s="87">
        <v>80</v>
      </c>
      <c r="B83" s="67" t="s">
        <v>95</v>
      </c>
      <c r="C83" s="68" t="s">
        <v>108</v>
      </c>
      <c r="D83" s="75">
        <v>357.02999999999997</v>
      </c>
      <c r="E83" s="76">
        <v>350.02999999999997</v>
      </c>
      <c r="F83" s="75">
        <v>360.52999999999997</v>
      </c>
      <c r="G83" s="77">
        <f t="shared" si="15"/>
        <v>1067.5899999999999</v>
      </c>
      <c r="H83" s="78">
        <v>1</v>
      </c>
      <c r="I83" s="79">
        <v>3</v>
      </c>
      <c r="J83" s="80">
        <f t="shared" si="16"/>
        <v>355.86000000000001</v>
      </c>
      <c r="K83" s="81">
        <f t="shared" si="17"/>
        <v>5.3463398694807998</v>
      </c>
      <c r="L83" s="82">
        <f t="shared" si="18"/>
        <v>0.015023716825382999</v>
      </c>
      <c r="M83" s="83">
        <f t="shared" si="19"/>
        <v>355.86000000000001</v>
      </c>
    </row>
    <row r="84" ht="12.800000000000001">
      <c r="A84" s="87">
        <v>81</v>
      </c>
      <c r="B84" s="67" t="s">
        <v>95</v>
      </c>
      <c r="C84" s="68" t="s">
        <v>109</v>
      </c>
      <c r="D84" s="75">
        <v>184.05000000000001</v>
      </c>
      <c r="E84" s="76">
        <v>180.44</v>
      </c>
      <c r="F84" s="75">
        <v>185.84999999999999</v>
      </c>
      <c r="G84" s="77">
        <f t="shared" si="15"/>
        <v>550.34000000000003</v>
      </c>
      <c r="H84" s="78">
        <v>1</v>
      </c>
      <c r="I84" s="79">
        <v>3</v>
      </c>
      <c r="J84" s="80">
        <f t="shared" si="16"/>
        <v>183.44999999999999</v>
      </c>
      <c r="K84" s="81">
        <f t="shared" si="17"/>
        <v>2.7550045372013501</v>
      </c>
      <c r="L84" s="82">
        <f t="shared" si="18"/>
        <v>0.015017740731541799</v>
      </c>
      <c r="M84" s="83">
        <f t="shared" si="19"/>
        <v>183.44999999999999</v>
      </c>
    </row>
    <row r="85" ht="12.800000000000001">
      <c r="A85" s="87">
        <v>82</v>
      </c>
      <c r="B85" s="67" t="s">
        <v>95</v>
      </c>
      <c r="C85" s="68" t="s">
        <v>110</v>
      </c>
      <c r="D85" s="86">
        <v>4397.7200000000003</v>
      </c>
      <c r="E85" s="88">
        <v>4311.4899999999998</v>
      </c>
      <c r="F85" s="86">
        <v>4440.8299999999999</v>
      </c>
      <c r="G85" s="77">
        <f t="shared" si="15"/>
        <v>13150.040000000001</v>
      </c>
      <c r="H85" s="78">
        <v>1</v>
      </c>
      <c r="I85" s="79">
        <v>3</v>
      </c>
      <c r="J85" s="80">
        <f t="shared" si="16"/>
        <v>4383.3500000000004</v>
      </c>
      <c r="K85" s="81">
        <f t="shared" si="17"/>
        <v>65.857068337423101</v>
      </c>
      <c r="L85" s="82">
        <f t="shared" si="18"/>
        <v>0.0150243691097957</v>
      </c>
      <c r="M85" s="83">
        <f t="shared" si="19"/>
        <v>4383.3500000000004</v>
      </c>
    </row>
    <row r="86" ht="27.600000000000001" customHeight="1">
      <c r="A86" s="87">
        <v>83</v>
      </c>
      <c r="B86" s="67" t="s">
        <v>95</v>
      </c>
      <c r="C86" s="68" t="s">
        <v>111</v>
      </c>
      <c r="D86" s="75">
        <v>436.06999999999999</v>
      </c>
      <c r="E86" s="76">
        <v>427.51999999999998</v>
      </c>
      <c r="F86" s="75">
        <v>440.35000000000002</v>
      </c>
      <c r="G86" s="77">
        <f t="shared" si="15"/>
        <v>1303.9400000000001</v>
      </c>
      <c r="H86" s="78">
        <v>1</v>
      </c>
      <c r="I86" s="79">
        <v>3</v>
      </c>
      <c r="J86" s="80">
        <f t="shared" si="16"/>
        <v>434.64999999999998</v>
      </c>
      <c r="K86" s="81">
        <f t="shared" si="17"/>
        <v>6.5323540932806301</v>
      </c>
      <c r="L86" s="82">
        <f t="shared" si="18"/>
        <v>0.015028998259014501</v>
      </c>
      <c r="M86" s="83">
        <f t="shared" si="19"/>
        <v>434.64999999999998</v>
      </c>
    </row>
    <row r="87" ht="12.800000000000001">
      <c r="A87" s="87">
        <v>84</v>
      </c>
      <c r="B87" s="67" t="s">
        <v>95</v>
      </c>
      <c r="C87" s="68" t="s">
        <v>112</v>
      </c>
      <c r="D87" s="75">
        <v>157.38</v>
      </c>
      <c r="E87" s="76">
        <v>154.28999999999999</v>
      </c>
      <c r="F87" s="75">
        <v>158.91999999999999</v>
      </c>
      <c r="G87" s="77">
        <f t="shared" si="15"/>
        <v>470.58999999999997</v>
      </c>
      <c r="H87" s="78">
        <v>1</v>
      </c>
      <c r="I87" s="79">
        <v>3</v>
      </c>
      <c r="J87" s="80">
        <f t="shared" si="16"/>
        <v>156.86000000000001</v>
      </c>
      <c r="K87" s="81">
        <f t="shared" si="17"/>
        <v>2.3578485956481599</v>
      </c>
      <c r="L87" s="82">
        <f t="shared" si="18"/>
        <v>0.0150315478493444</v>
      </c>
      <c r="M87" s="83">
        <f t="shared" si="19"/>
        <v>156.86000000000001</v>
      </c>
    </row>
    <row r="88" ht="28.350000000000001" customHeight="1">
      <c r="A88" s="87">
        <v>85</v>
      </c>
      <c r="B88" s="67" t="s">
        <v>95</v>
      </c>
      <c r="C88" s="68" t="s">
        <v>113</v>
      </c>
      <c r="D88" s="75">
        <v>667.98000000000002</v>
      </c>
      <c r="E88" s="76">
        <v>654.88</v>
      </c>
      <c r="F88" s="75">
        <v>674.52999999999997</v>
      </c>
      <c r="G88" s="77">
        <f t="shared" si="15"/>
        <v>1997.3900000000001</v>
      </c>
      <c r="H88" s="78">
        <v>1</v>
      </c>
      <c r="I88" s="79">
        <v>3</v>
      </c>
      <c r="J88" s="80">
        <f t="shared" si="16"/>
        <v>665.79999999999995</v>
      </c>
      <c r="K88" s="81">
        <f t="shared" si="17"/>
        <v>10.005291100212901</v>
      </c>
      <c r="L88" s="82">
        <f t="shared" si="18"/>
        <v>0.015027472364393101</v>
      </c>
      <c r="M88" s="83">
        <f t="shared" si="19"/>
        <v>665.79999999999995</v>
      </c>
    </row>
    <row r="89" ht="30.550000000000001" customHeight="1">
      <c r="A89" s="87">
        <v>86</v>
      </c>
      <c r="B89" s="67" t="s">
        <v>95</v>
      </c>
      <c r="C89" s="68" t="s">
        <v>114</v>
      </c>
      <c r="D89" s="86">
        <v>2343.9899999999998</v>
      </c>
      <c r="E89" s="76">
        <v>2298.0300000000002</v>
      </c>
      <c r="F89" s="86">
        <v>2366.9699999999998</v>
      </c>
      <c r="G89" s="77">
        <f t="shared" si="15"/>
        <v>7008.9899999999998</v>
      </c>
      <c r="H89" s="78">
        <v>1</v>
      </c>
      <c r="I89" s="79">
        <v>3</v>
      </c>
      <c r="J89" s="80">
        <f t="shared" si="16"/>
        <v>2336.3299999999999</v>
      </c>
      <c r="K89" s="81">
        <f t="shared" si="17"/>
        <v>35.1025298233615</v>
      </c>
      <c r="L89" s="82">
        <f t="shared" si="18"/>
        <v>0.015024645415400001</v>
      </c>
      <c r="M89" s="83">
        <f t="shared" si="19"/>
        <v>2336.3299999999999</v>
      </c>
    </row>
    <row r="90" ht="12.800000000000001">
      <c r="A90" s="87">
        <v>87</v>
      </c>
      <c r="B90" s="67" t="s">
        <v>95</v>
      </c>
      <c r="C90" s="68" t="s">
        <v>115</v>
      </c>
      <c r="D90" s="86">
        <v>2191.23</v>
      </c>
      <c r="E90" s="88">
        <v>2148.2600000000002</v>
      </c>
      <c r="F90" s="86">
        <v>2212.71</v>
      </c>
      <c r="G90" s="77">
        <f t="shared" si="15"/>
        <v>6552.1999999999998</v>
      </c>
      <c r="H90" s="78">
        <v>1</v>
      </c>
      <c r="I90" s="79">
        <v>3</v>
      </c>
      <c r="J90" s="80">
        <f t="shared" si="16"/>
        <v>2184.0700000000002</v>
      </c>
      <c r="K90" s="81">
        <f t="shared" si="17"/>
        <v>32.816697731490201</v>
      </c>
      <c r="L90" s="82">
        <f t="shared" si="18"/>
        <v>0.015025478913903901</v>
      </c>
      <c r="M90" s="83">
        <f t="shared" si="19"/>
        <v>2184.0700000000002</v>
      </c>
    </row>
    <row r="91" ht="12.800000000000001">
      <c r="A91" s="87">
        <v>88</v>
      </c>
      <c r="B91" s="67" t="s">
        <v>95</v>
      </c>
      <c r="C91" s="68" t="s">
        <v>116</v>
      </c>
      <c r="D91" s="86">
        <v>5181.71</v>
      </c>
      <c r="E91" s="88">
        <v>5080.1099999999997</v>
      </c>
      <c r="F91" s="86">
        <v>5232.5100000000002</v>
      </c>
      <c r="G91" s="77">
        <f t="shared" si="15"/>
        <v>15494.33</v>
      </c>
      <c r="H91" s="78">
        <v>1</v>
      </c>
      <c r="I91" s="79">
        <v>3</v>
      </c>
      <c r="J91" s="80">
        <f t="shared" si="16"/>
        <v>5164.7799999999997</v>
      </c>
      <c r="K91" s="81">
        <f t="shared" si="17"/>
        <v>77.598281875309894</v>
      </c>
      <c r="L91" s="82">
        <f t="shared" si="18"/>
        <v>0.0150245086674185</v>
      </c>
      <c r="M91" s="83">
        <f t="shared" si="19"/>
        <v>5164.7799999999997</v>
      </c>
    </row>
    <row r="92" ht="12.800000000000001">
      <c r="A92" s="87">
        <v>89</v>
      </c>
      <c r="B92" s="67" t="s">
        <v>95</v>
      </c>
      <c r="C92" s="68" t="s">
        <v>117</v>
      </c>
      <c r="D92" s="86">
        <v>5605.8299999999999</v>
      </c>
      <c r="E92" s="88">
        <v>5495.9099999999999</v>
      </c>
      <c r="F92" s="86">
        <v>5660.79</v>
      </c>
      <c r="G92" s="77">
        <f t="shared" si="15"/>
        <v>16762.529999999999</v>
      </c>
      <c r="H92" s="78">
        <v>1</v>
      </c>
      <c r="I92" s="79">
        <v>3</v>
      </c>
      <c r="J92" s="80">
        <f t="shared" si="16"/>
        <v>5587.5100000000002</v>
      </c>
      <c r="K92" s="81">
        <f t="shared" si="17"/>
        <v>83.952786731591104</v>
      </c>
      <c r="L92" s="82">
        <f t="shared" si="18"/>
        <v>0.0150250803545034</v>
      </c>
      <c r="M92" s="83">
        <f t="shared" si="19"/>
        <v>5587.5100000000002</v>
      </c>
    </row>
    <row r="93" ht="12.800000000000001">
      <c r="A93" s="87">
        <v>90</v>
      </c>
      <c r="B93" s="67" t="s">
        <v>95</v>
      </c>
      <c r="C93" s="68" t="s">
        <v>56</v>
      </c>
      <c r="D93" s="75">
        <v>611.69000000000005</v>
      </c>
      <c r="E93" s="76">
        <v>599.70000000000005</v>
      </c>
      <c r="F93" s="75">
        <v>617.69000000000005</v>
      </c>
      <c r="G93" s="77">
        <f t="shared" si="15"/>
        <v>1829.0799999999999</v>
      </c>
      <c r="H93" s="78">
        <v>1</v>
      </c>
      <c r="I93" s="79">
        <v>3</v>
      </c>
      <c r="J93" s="80">
        <f t="shared" si="16"/>
        <v>609.69000000000005</v>
      </c>
      <c r="K93" s="81">
        <f t="shared" si="17"/>
        <v>9.1596970473919104</v>
      </c>
      <c r="L93" s="82">
        <f t="shared" si="18"/>
        <v>0.0150235317085599</v>
      </c>
      <c r="M93" s="83">
        <f t="shared" si="19"/>
        <v>609.69000000000005</v>
      </c>
    </row>
    <row r="94" ht="12.800000000000001">
      <c r="A94" s="87">
        <v>91</v>
      </c>
      <c r="B94" s="67" t="s">
        <v>95</v>
      </c>
      <c r="C94" s="68" t="s">
        <v>118</v>
      </c>
      <c r="D94" s="86">
        <v>8835.5599999999995</v>
      </c>
      <c r="E94" s="88">
        <v>8662.3099999999995</v>
      </c>
      <c r="F94" s="86">
        <v>8922.1800000000003</v>
      </c>
      <c r="G94" s="77">
        <f t="shared" si="15"/>
        <v>26420.049999999999</v>
      </c>
      <c r="H94" s="78">
        <v>1</v>
      </c>
      <c r="I94" s="79">
        <v>3</v>
      </c>
      <c r="J94" s="80">
        <f t="shared" si="16"/>
        <v>8806.6800000000003</v>
      </c>
      <c r="K94" s="81">
        <f t="shared" si="17"/>
        <v>132.31969108942201</v>
      </c>
      <c r="L94" s="82">
        <f t="shared" si="18"/>
        <v>0.0150249232502398</v>
      </c>
      <c r="M94" s="83">
        <f t="shared" si="19"/>
        <v>8806.6800000000003</v>
      </c>
    </row>
    <row r="95" ht="12.800000000000001">
      <c r="A95" s="87">
        <v>92</v>
      </c>
      <c r="B95" s="67" t="s">
        <v>95</v>
      </c>
      <c r="C95" s="68" t="s">
        <v>119</v>
      </c>
      <c r="D95" s="86">
        <v>4996.8500000000004</v>
      </c>
      <c r="E95" s="88">
        <v>4898.8699999999999</v>
      </c>
      <c r="F95" s="86">
        <v>5045.8400000000001</v>
      </c>
      <c r="G95" s="77">
        <f t="shared" si="15"/>
        <v>14941.559999999999</v>
      </c>
      <c r="H95" s="78">
        <v>1</v>
      </c>
      <c r="I95" s="79">
        <v>3</v>
      </c>
      <c r="J95" s="80">
        <f t="shared" si="16"/>
        <v>4980.5200000000004</v>
      </c>
      <c r="K95" s="81">
        <f t="shared" si="17"/>
        <v>74.833461098629002</v>
      </c>
      <c r="L95" s="82">
        <f t="shared" si="18"/>
        <v>0.0150252305178232</v>
      </c>
      <c r="M95" s="83">
        <f t="shared" si="19"/>
        <v>4980.5200000000004</v>
      </c>
    </row>
    <row r="96" ht="12.800000000000001">
      <c r="A96" s="87">
        <v>93</v>
      </c>
      <c r="B96" s="67" t="s">
        <v>95</v>
      </c>
      <c r="C96" s="68" t="s">
        <v>120</v>
      </c>
      <c r="D96" s="86">
        <v>1827.0799999999999</v>
      </c>
      <c r="E96" s="88">
        <v>1791.25</v>
      </c>
      <c r="F96" s="86">
        <v>1844.99</v>
      </c>
      <c r="G96" s="77">
        <f t="shared" si="15"/>
        <v>5463.3199999999997</v>
      </c>
      <c r="H96" s="78">
        <v>1</v>
      </c>
      <c r="I96" s="79">
        <v>3</v>
      </c>
      <c r="J96" s="80">
        <f t="shared" si="16"/>
        <v>1821.1099999999999</v>
      </c>
      <c r="K96" s="81">
        <f t="shared" si="17"/>
        <v>27.3634327159441</v>
      </c>
      <c r="L96" s="82">
        <f t="shared" si="18"/>
        <v>0.015025689121439201</v>
      </c>
      <c r="M96" s="83">
        <f t="shared" si="19"/>
        <v>1821.1099999999999</v>
      </c>
    </row>
    <row r="97" ht="12.800000000000001">
      <c r="A97" s="87">
        <v>94</v>
      </c>
      <c r="B97" s="67" t="s">
        <v>95</v>
      </c>
      <c r="C97" s="68" t="s">
        <v>121</v>
      </c>
      <c r="D97" s="86">
        <v>3728.5999999999999</v>
      </c>
      <c r="E97" s="88">
        <v>3655.4899999999998</v>
      </c>
      <c r="F97" s="86">
        <v>3765.1500000000001</v>
      </c>
      <c r="G97" s="77">
        <f t="shared" si="15"/>
        <v>11149.24</v>
      </c>
      <c r="H97" s="78">
        <v>1</v>
      </c>
      <c r="I97" s="79">
        <v>3</v>
      </c>
      <c r="J97" s="80">
        <f t="shared" si="16"/>
        <v>3716.4099999999999</v>
      </c>
      <c r="K97" s="81">
        <f t="shared" si="17"/>
        <v>55.836502845361103</v>
      </c>
      <c r="L97" s="82">
        <f t="shared" si="18"/>
        <v>0.0150243118615441</v>
      </c>
      <c r="M97" s="83">
        <f t="shared" si="19"/>
        <v>3716.4099999999999</v>
      </c>
    </row>
    <row r="98" ht="12.800000000000001">
      <c r="A98" s="87">
        <v>95</v>
      </c>
      <c r="B98" s="67" t="s">
        <v>95</v>
      </c>
      <c r="C98" s="68" t="s">
        <v>52</v>
      </c>
      <c r="D98" s="75">
        <v>187.74000000000001</v>
      </c>
      <c r="E98" s="76">
        <v>184.06</v>
      </c>
      <c r="F98" s="75">
        <v>189.58000000000001</v>
      </c>
      <c r="G98" s="77">
        <f t="shared" si="15"/>
        <v>561.38</v>
      </c>
      <c r="H98" s="78">
        <v>1</v>
      </c>
      <c r="I98" s="79">
        <v>3</v>
      </c>
      <c r="J98" s="80">
        <f t="shared" si="16"/>
        <v>187.13</v>
      </c>
      <c r="K98" s="81">
        <f t="shared" si="17"/>
        <v>2.8106493911550099</v>
      </c>
      <c r="L98" s="82">
        <f t="shared" si="18"/>
        <v>0.0150197690971785</v>
      </c>
      <c r="M98" s="83">
        <f t="shared" si="19"/>
        <v>187.13</v>
      </c>
    </row>
    <row r="99" ht="12.800000000000001">
      <c r="A99" s="87">
        <v>96</v>
      </c>
      <c r="B99" s="67" t="s">
        <v>122</v>
      </c>
      <c r="C99" s="68" t="s">
        <v>123</v>
      </c>
      <c r="D99" s="86">
        <v>5199.3900000000003</v>
      </c>
      <c r="E99" s="88">
        <v>5097.4399999999996</v>
      </c>
      <c r="F99" s="86">
        <v>5250.3599999999997</v>
      </c>
      <c r="G99" s="77">
        <f t="shared" si="15"/>
        <v>15547.190000000001</v>
      </c>
      <c r="H99" s="78">
        <v>1</v>
      </c>
      <c r="I99" s="79">
        <v>3</v>
      </c>
      <c r="J99" s="80">
        <f t="shared" si="16"/>
        <v>5182.3999999999996</v>
      </c>
      <c r="K99" s="81">
        <f t="shared" si="17"/>
        <v>77.863416634514707</v>
      </c>
      <c r="L99" s="82">
        <f t="shared" si="18"/>
        <v>0.015024586414501899</v>
      </c>
      <c r="M99" s="83">
        <f t="shared" si="19"/>
        <v>5182.3999999999996</v>
      </c>
    </row>
    <row r="100" ht="12.800000000000001">
      <c r="A100" s="87">
        <v>97</v>
      </c>
      <c r="B100" s="67" t="s">
        <v>122</v>
      </c>
      <c r="C100" s="68" t="s">
        <v>124</v>
      </c>
      <c r="D100" s="86">
        <v>7307.6800000000003</v>
      </c>
      <c r="E100" s="88">
        <v>7164.3900000000003</v>
      </c>
      <c r="F100" s="86">
        <v>7379.3199999999997</v>
      </c>
      <c r="G100" s="77">
        <f t="shared" ref="G100:G163" si="20">D100+E100+F100</f>
        <v>21851.389999999999</v>
      </c>
      <c r="H100" s="78">
        <v>1</v>
      </c>
      <c r="I100" s="79">
        <v>3</v>
      </c>
      <c r="J100" s="80">
        <f t="shared" ref="J100:J163" si="21">ROUND(G100/I100,2)</f>
        <v>7283.8000000000002</v>
      </c>
      <c r="K100" s="81">
        <f t="shared" ref="K100:K163" si="22">SQRT(((SUMSQ(D100-J100))+(SUMSQ(E100-J100))+(SUMSQ(F100-J100)))/2)</f>
        <v>109.437363135265</v>
      </c>
      <c r="L100" s="82">
        <f t="shared" ref="L100:L163" si="23">(K100/J100)</f>
        <v>0.0150247622306029</v>
      </c>
      <c r="M100" s="83">
        <f t="shared" ref="M100:M163" si="24">H100*J100</f>
        <v>7283.8000000000002</v>
      </c>
    </row>
    <row r="101" ht="12.800000000000001">
      <c r="A101" s="87">
        <v>98</v>
      </c>
      <c r="B101" s="67" t="s">
        <v>122</v>
      </c>
      <c r="C101" s="68" t="s">
        <v>65</v>
      </c>
      <c r="D101" s="86">
        <v>1294.75</v>
      </c>
      <c r="E101" s="76">
        <v>1269.3599999999999</v>
      </c>
      <c r="F101" s="86">
        <v>1307.4400000000001</v>
      </c>
      <c r="G101" s="77">
        <f t="shared" si="20"/>
        <v>3871.5500000000002</v>
      </c>
      <c r="H101" s="78">
        <v>1</v>
      </c>
      <c r="I101" s="79">
        <v>3</v>
      </c>
      <c r="J101" s="80">
        <f t="shared" si="21"/>
        <v>1290.52</v>
      </c>
      <c r="K101" s="81">
        <f t="shared" si="22"/>
        <v>19.389751158795299</v>
      </c>
      <c r="L101" s="82">
        <f t="shared" si="23"/>
        <v>0.015024758360037299</v>
      </c>
      <c r="M101" s="83">
        <f t="shared" si="24"/>
        <v>1290.52</v>
      </c>
    </row>
    <row r="102" ht="12.800000000000001">
      <c r="A102" s="87">
        <v>99</v>
      </c>
      <c r="B102" s="67" t="s">
        <v>122</v>
      </c>
      <c r="C102" s="68" t="s">
        <v>53</v>
      </c>
      <c r="D102" s="86">
        <v>8112.3999999999996</v>
      </c>
      <c r="E102" s="88">
        <v>7953.3299999999999</v>
      </c>
      <c r="F102" s="86">
        <v>8191.9300000000003</v>
      </c>
      <c r="G102" s="77">
        <f t="shared" si="20"/>
        <v>24257.66</v>
      </c>
      <c r="H102" s="78">
        <v>1</v>
      </c>
      <c r="I102" s="79">
        <v>3</v>
      </c>
      <c r="J102" s="80">
        <f t="shared" si="21"/>
        <v>8085.8900000000003</v>
      </c>
      <c r="K102" s="81">
        <f t="shared" si="22"/>
        <v>121.489537203827</v>
      </c>
      <c r="L102" s="82">
        <f t="shared" si="23"/>
        <v>0.0150248812689545</v>
      </c>
      <c r="M102" s="83">
        <f t="shared" si="24"/>
        <v>8085.8900000000003</v>
      </c>
    </row>
    <row r="103" ht="20.850000000000001">
      <c r="A103" s="87">
        <v>100</v>
      </c>
      <c r="B103" s="67" t="s">
        <v>122</v>
      </c>
      <c r="C103" s="68" t="s">
        <v>71</v>
      </c>
      <c r="D103" s="86">
        <v>5737.8500000000004</v>
      </c>
      <c r="E103" s="88">
        <v>5625.3400000000001</v>
      </c>
      <c r="F103" s="86">
        <v>5794.1000000000004</v>
      </c>
      <c r="G103" s="77">
        <f t="shared" si="20"/>
        <v>17157.290000000001</v>
      </c>
      <c r="H103" s="78">
        <v>1</v>
      </c>
      <c r="I103" s="79">
        <v>3</v>
      </c>
      <c r="J103" s="80">
        <f t="shared" si="21"/>
        <v>5719.1000000000004</v>
      </c>
      <c r="K103" s="81">
        <f t="shared" si="22"/>
        <v>85.928749845438901</v>
      </c>
      <c r="L103" s="82">
        <f t="shared" si="23"/>
        <v>0.0150248727676451</v>
      </c>
      <c r="M103" s="83">
        <f t="shared" si="24"/>
        <v>5719.1000000000004</v>
      </c>
    </row>
    <row r="104" ht="20.850000000000001">
      <c r="A104" s="87">
        <v>101</v>
      </c>
      <c r="B104" s="67" t="s">
        <v>125</v>
      </c>
      <c r="C104" s="68" t="s">
        <v>126</v>
      </c>
      <c r="D104" s="86">
        <v>1250.3900000000001</v>
      </c>
      <c r="E104" s="88">
        <v>1225.8699999999999</v>
      </c>
      <c r="F104" s="86">
        <v>1262.6500000000001</v>
      </c>
      <c r="G104" s="77">
        <f t="shared" si="20"/>
        <v>3738.9099999999999</v>
      </c>
      <c r="H104" s="78">
        <v>1</v>
      </c>
      <c r="I104" s="79">
        <v>3</v>
      </c>
      <c r="J104" s="80">
        <f t="shared" si="21"/>
        <v>1246.3</v>
      </c>
      <c r="K104" s="81">
        <f t="shared" si="22"/>
        <v>18.727459785032401</v>
      </c>
      <c r="L104" s="82">
        <f t="shared" si="23"/>
        <v>0.0150264461085071</v>
      </c>
      <c r="M104" s="83">
        <f t="shared" si="24"/>
        <v>1246.3</v>
      </c>
    </row>
    <row r="105" ht="20.850000000000001">
      <c r="A105" s="87">
        <v>102</v>
      </c>
      <c r="B105" s="67" t="s">
        <v>125</v>
      </c>
      <c r="C105" s="68" t="s">
        <v>64</v>
      </c>
      <c r="D105" s="75">
        <v>263.69</v>
      </c>
      <c r="E105" s="76">
        <v>258.51999999999998</v>
      </c>
      <c r="F105" s="75">
        <v>266.27999999999997</v>
      </c>
      <c r="G105" s="77">
        <f t="shared" si="20"/>
        <v>788.49000000000001</v>
      </c>
      <c r="H105" s="78">
        <v>1</v>
      </c>
      <c r="I105" s="79">
        <v>3</v>
      </c>
      <c r="J105" s="80">
        <f t="shared" si="21"/>
        <v>262.82999999999998</v>
      </c>
      <c r="K105" s="81">
        <f t="shared" si="22"/>
        <v>3.9508353547066499</v>
      </c>
      <c r="L105" s="82">
        <f t="shared" si="23"/>
        <v>0.015031904100394299</v>
      </c>
      <c r="M105" s="83">
        <f t="shared" si="24"/>
        <v>262.82999999999998</v>
      </c>
    </row>
    <row r="106" ht="12.800000000000001">
      <c r="A106" s="87">
        <v>103</v>
      </c>
      <c r="B106" s="67" t="s">
        <v>125</v>
      </c>
      <c r="C106" s="68" t="s">
        <v>65</v>
      </c>
      <c r="D106" s="75">
        <v>761.57000000000005</v>
      </c>
      <c r="E106" s="76">
        <v>746.63999999999999</v>
      </c>
      <c r="F106" s="75">
        <v>769.03999999999996</v>
      </c>
      <c r="G106" s="77">
        <f t="shared" si="20"/>
        <v>2277.25</v>
      </c>
      <c r="H106" s="78">
        <v>1</v>
      </c>
      <c r="I106" s="79">
        <v>3</v>
      </c>
      <c r="J106" s="80">
        <f t="shared" si="21"/>
        <v>759.08000000000004</v>
      </c>
      <c r="K106" s="81">
        <f t="shared" si="22"/>
        <v>11.405158920418399</v>
      </c>
      <c r="L106" s="82">
        <f t="shared" si="23"/>
        <v>0.0150249761822449</v>
      </c>
      <c r="M106" s="83">
        <f t="shared" si="24"/>
        <v>759.08000000000004</v>
      </c>
    </row>
    <row r="107" ht="12.800000000000001">
      <c r="A107" s="87">
        <v>104</v>
      </c>
      <c r="B107" s="67" t="s">
        <v>125</v>
      </c>
      <c r="C107" s="68" t="s">
        <v>68</v>
      </c>
      <c r="D107" s="86">
        <v>1006.72</v>
      </c>
      <c r="E107" s="76">
        <v>986.98000000000002</v>
      </c>
      <c r="F107" s="86">
        <v>1016.59</v>
      </c>
      <c r="G107" s="77">
        <f t="shared" si="20"/>
        <v>3010.29</v>
      </c>
      <c r="H107" s="78">
        <v>1</v>
      </c>
      <c r="I107" s="79">
        <v>3</v>
      </c>
      <c r="J107" s="80">
        <f t="shared" si="21"/>
        <v>1003.4299999999999</v>
      </c>
      <c r="K107" s="81">
        <f t="shared" si="22"/>
        <v>15.0766740364047</v>
      </c>
      <c r="L107" s="82">
        <f t="shared" si="23"/>
        <v>0.015025137813703701</v>
      </c>
      <c r="M107" s="83">
        <f t="shared" si="24"/>
        <v>1003.4299999999999</v>
      </c>
    </row>
    <row r="108" ht="12.800000000000001">
      <c r="A108" s="87">
        <v>105</v>
      </c>
      <c r="B108" s="67" t="s">
        <v>125</v>
      </c>
      <c r="C108" s="68" t="s">
        <v>127</v>
      </c>
      <c r="D108" s="75">
        <v>881.17999999999995</v>
      </c>
      <c r="E108" s="76">
        <v>863.89999999999998</v>
      </c>
      <c r="F108" s="75">
        <v>889.82000000000005</v>
      </c>
      <c r="G108" s="77">
        <f t="shared" si="20"/>
        <v>2634.9000000000001</v>
      </c>
      <c r="H108" s="78">
        <v>1</v>
      </c>
      <c r="I108" s="79">
        <v>3</v>
      </c>
      <c r="J108" s="80">
        <f t="shared" si="21"/>
        <v>878.29999999999995</v>
      </c>
      <c r="K108" s="81">
        <f t="shared" si="22"/>
        <v>13.1978180014728</v>
      </c>
      <c r="L108" s="82">
        <f t="shared" si="23"/>
        <v>0.015026549016819799</v>
      </c>
      <c r="M108" s="83">
        <f t="shared" si="24"/>
        <v>878.29999999999995</v>
      </c>
    </row>
    <row r="109" ht="12.800000000000001">
      <c r="A109" s="87">
        <v>106</v>
      </c>
      <c r="B109" s="67" t="s">
        <v>125</v>
      </c>
      <c r="C109" s="68" t="s">
        <v>128</v>
      </c>
      <c r="D109" s="86">
        <v>1387.95</v>
      </c>
      <c r="E109" s="88">
        <v>1360.74</v>
      </c>
      <c r="F109" s="86">
        <v>1401.5599999999999</v>
      </c>
      <c r="G109" s="77">
        <f t="shared" si="20"/>
        <v>4150.25</v>
      </c>
      <c r="H109" s="78">
        <v>1</v>
      </c>
      <c r="I109" s="79">
        <v>3</v>
      </c>
      <c r="J109" s="80">
        <f t="shared" si="21"/>
        <v>1383.4200000000001</v>
      </c>
      <c r="K109" s="81">
        <f t="shared" si="22"/>
        <v>20.784163442390401</v>
      </c>
      <c r="L109" s="82">
        <f t="shared" si="23"/>
        <v>0.015023755217063801</v>
      </c>
      <c r="M109" s="83">
        <f t="shared" si="24"/>
        <v>1383.4200000000001</v>
      </c>
    </row>
    <row r="110" ht="12.800000000000001">
      <c r="A110" s="87">
        <v>107</v>
      </c>
      <c r="B110" s="67" t="s">
        <v>125</v>
      </c>
      <c r="C110" s="68" t="s">
        <v>52</v>
      </c>
      <c r="D110" s="75">
        <v>478.48000000000002</v>
      </c>
      <c r="E110" s="76">
        <v>469.10000000000002</v>
      </c>
      <c r="F110" s="75">
        <v>483.17000000000002</v>
      </c>
      <c r="G110" s="77">
        <f t="shared" si="20"/>
        <v>1430.75</v>
      </c>
      <c r="H110" s="78">
        <v>1</v>
      </c>
      <c r="I110" s="79">
        <v>3</v>
      </c>
      <c r="J110" s="80">
        <f t="shared" si="21"/>
        <v>476.92000000000002</v>
      </c>
      <c r="K110" s="81">
        <f t="shared" si="22"/>
        <v>7.1640944996559002</v>
      </c>
      <c r="L110" s="82">
        <f t="shared" si="23"/>
        <v>0.0150215853804745</v>
      </c>
      <c r="M110" s="83">
        <f t="shared" si="24"/>
        <v>476.92000000000002</v>
      </c>
    </row>
    <row r="111" ht="12.800000000000001">
      <c r="A111" s="87">
        <v>108</v>
      </c>
      <c r="B111" s="67" t="s">
        <v>125</v>
      </c>
      <c r="C111" s="68" t="s">
        <v>129</v>
      </c>
      <c r="D111" s="86">
        <v>4250.0699999999997</v>
      </c>
      <c r="E111" s="88">
        <v>4166.7399999999998</v>
      </c>
      <c r="F111" s="86">
        <v>4291.7399999999998</v>
      </c>
      <c r="G111" s="77">
        <f t="shared" si="20"/>
        <v>12708.549999999999</v>
      </c>
      <c r="H111" s="78">
        <v>1</v>
      </c>
      <c r="I111" s="79">
        <v>3</v>
      </c>
      <c r="J111" s="80">
        <f t="shared" si="21"/>
        <v>4236.1800000000003</v>
      </c>
      <c r="K111" s="81">
        <f t="shared" si="22"/>
        <v>63.6465211146689</v>
      </c>
      <c r="L111" s="82">
        <f t="shared" si="23"/>
        <v>0.0150245081924444</v>
      </c>
      <c r="M111" s="83">
        <f t="shared" si="24"/>
        <v>4236.1800000000003</v>
      </c>
    </row>
    <row r="112" ht="12.800000000000001">
      <c r="A112" s="87">
        <v>109</v>
      </c>
      <c r="B112" s="67" t="s">
        <v>125</v>
      </c>
      <c r="C112" s="68" t="s">
        <v>130</v>
      </c>
      <c r="D112" s="86">
        <v>5719.3299999999999</v>
      </c>
      <c r="E112" s="88">
        <v>5607.1899999999996</v>
      </c>
      <c r="F112" s="86">
        <v>5775.4099999999999</v>
      </c>
      <c r="G112" s="77">
        <f t="shared" si="20"/>
        <v>17101.93</v>
      </c>
      <c r="H112" s="78">
        <v>1</v>
      </c>
      <c r="I112" s="79">
        <v>3</v>
      </c>
      <c r="J112" s="80">
        <f t="shared" si="21"/>
        <v>5700.6400000000003</v>
      </c>
      <c r="K112" s="81">
        <f t="shared" si="22"/>
        <v>85.652704277214895</v>
      </c>
      <c r="L112" s="82">
        <f t="shared" si="23"/>
        <v>0.0150251031949421</v>
      </c>
      <c r="M112" s="83">
        <f t="shared" si="24"/>
        <v>5700.6400000000003</v>
      </c>
    </row>
    <row r="113" ht="12.800000000000001">
      <c r="A113" s="87">
        <v>110</v>
      </c>
      <c r="B113" s="67" t="s">
        <v>125</v>
      </c>
      <c r="C113" s="68" t="s">
        <v>88</v>
      </c>
      <c r="D113" s="86">
        <v>3001.3600000000001</v>
      </c>
      <c r="E113" s="88">
        <v>2942.5100000000002</v>
      </c>
      <c r="F113" s="86">
        <v>3030.79</v>
      </c>
      <c r="G113" s="77">
        <f t="shared" si="20"/>
        <v>8974.6599999999999</v>
      </c>
      <c r="H113" s="78">
        <v>1</v>
      </c>
      <c r="I113" s="79">
        <v>3</v>
      </c>
      <c r="J113" s="80">
        <f t="shared" si="21"/>
        <v>2991.5500000000002</v>
      </c>
      <c r="K113" s="81">
        <f t="shared" si="22"/>
        <v>44.949612345380601</v>
      </c>
      <c r="L113" s="82">
        <f t="shared" si="23"/>
        <v>0.0150255260133979</v>
      </c>
      <c r="M113" s="83">
        <f t="shared" si="24"/>
        <v>2991.5500000000002</v>
      </c>
    </row>
    <row r="114" ht="12.800000000000001">
      <c r="A114" s="87">
        <v>111</v>
      </c>
      <c r="B114" s="67" t="s">
        <v>125</v>
      </c>
      <c r="C114" s="68" t="s">
        <v>131</v>
      </c>
      <c r="D114" s="86">
        <v>5374.75</v>
      </c>
      <c r="E114" s="88">
        <v>5269.3599999999997</v>
      </c>
      <c r="F114" s="86">
        <v>5427.4399999999996</v>
      </c>
      <c r="G114" s="77">
        <f t="shared" si="20"/>
        <v>16071.549999999999</v>
      </c>
      <c r="H114" s="78">
        <v>1</v>
      </c>
      <c r="I114" s="79">
        <v>3</v>
      </c>
      <c r="J114" s="80">
        <f t="shared" si="21"/>
        <v>5357.1800000000003</v>
      </c>
      <c r="K114" s="81">
        <f t="shared" si="22"/>
        <v>80.490760028713893</v>
      </c>
      <c r="L114" s="82">
        <f t="shared" si="23"/>
        <v>0.015024837699818499</v>
      </c>
      <c r="M114" s="83">
        <f t="shared" si="24"/>
        <v>5357.1800000000003</v>
      </c>
    </row>
    <row r="115" ht="12.800000000000001">
      <c r="A115" s="87">
        <v>112</v>
      </c>
      <c r="B115" s="67" t="s">
        <v>125</v>
      </c>
      <c r="C115" s="68" t="s">
        <v>132</v>
      </c>
      <c r="D115" s="86">
        <v>2080.1100000000001</v>
      </c>
      <c r="E115" s="88">
        <v>2039.3199999999999</v>
      </c>
      <c r="F115" s="86">
        <v>2100.5</v>
      </c>
      <c r="G115" s="77">
        <f t="shared" si="20"/>
        <v>6219.9300000000003</v>
      </c>
      <c r="H115" s="78">
        <v>1</v>
      </c>
      <c r="I115" s="79">
        <v>3</v>
      </c>
      <c r="J115" s="80">
        <f t="shared" si="21"/>
        <v>2073.3099999999999</v>
      </c>
      <c r="K115" s="81">
        <f t="shared" si="22"/>
        <v>31.1516949779623</v>
      </c>
      <c r="L115" s="82">
        <f t="shared" si="23"/>
        <v>0.015025102361905501</v>
      </c>
      <c r="M115" s="83">
        <f t="shared" si="24"/>
        <v>2073.3099999999999</v>
      </c>
    </row>
    <row r="116" ht="12.800000000000001">
      <c r="A116" s="87">
        <v>113</v>
      </c>
      <c r="B116" s="67" t="s">
        <v>133</v>
      </c>
      <c r="C116" s="68" t="s">
        <v>134</v>
      </c>
      <c r="D116" s="86">
        <v>3353.54</v>
      </c>
      <c r="E116" s="88">
        <v>3287.7800000000002</v>
      </c>
      <c r="F116" s="86">
        <v>3386.4099999999999</v>
      </c>
      <c r="G116" s="77">
        <f t="shared" si="20"/>
        <v>10027.73</v>
      </c>
      <c r="H116" s="78">
        <v>1</v>
      </c>
      <c r="I116" s="79">
        <v>3</v>
      </c>
      <c r="J116" s="80">
        <f t="shared" si="21"/>
        <v>3342.5799999999999</v>
      </c>
      <c r="K116" s="81">
        <f t="shared" si="22"/>
        <v>50.220665567074903</v>
      </c>
      <c r="L116" s="82">
        <f t="shared" si="23"/>
        <v>0.0150245216470735</v>
      </c>
      <c r="M116" s="83">
        <f t="shared" si="24"/>
        <v>3342.5799999999999</v>
      </c>
    </row>
    <row r="117" ht="12.800000000000001">
      <c r="A117" s="87">
        <v>114</v>
      </c>
      <c r="B117" s="67" t="s">
        <v>133</v>
      </c>
      <c r="C117" s="68" t="s">
        <v>135</v>
      </c>
      <c r="D117" s="86">
        <v>2914.1500000000001</v>
      </c>
      <c r="E117" s="88">
        <v>2857.0100000000002</v>
      </c>
      <c r="F117" s="86">
        <v>2942.7199999999998</v>
      </c>
      <c r="G117" s="77">
        <f t="shared" si="20"/>
        <v>8713.8799999999992</v>
      </c>
      <c r="H117" s="78">
        <v>1</v>
      </c>
      <c r="I117" s="79">
        <v>3</v>
      </c>
      <c r="J117" s="80">
        <f t="shared" si="21"/>
        <v>2904.6300000000001</v>
      </c>
      <c r="K117" s="81">
        <f t="shared" si="22"/>
        <v>43.641396059246098</v>
      </c>
      <c r="L117" s="82">
        <f t="shared" si="23"/>
        <v>0.015024769440254399</v>
      </c>
      <c r="M117" s="83">
        <f t="shared" si="24"/>
        <v>2904.6300000000001</v>
      </c>
    </row>
    <row r="118" ht="12.800000000000001">
      <c r="A118" s="87">
        <v>115</v>
      </c>
      <c r="B118" s="67" t="s">
        <v>133</v>
      </c>
      <c r="C118" s="68" t="s">
        <v>136</v>
      </c>
      <c r="D118" s="86">
        <v>2184.8899999999999</v>
      </c>
      <c r="E118" s="88">
        <v>2142.0500000000002</v>
      </c>
      <c r="F118" s="86">
        <v>2206.3099999999999</v>
      </c>
      <c r="G118" s="77">
        <f t="shared" si="20"/>
        <v>6533.25</v>
      </c>
      <c r="H118" s="78">
        <v>1</v>
      </c>
      <c r="I118" s="79">
        <v>3</v>
      </c>
      <c r="J118" s="80">
        <f t="shared" si="21"/>
        <v>2177.75</v>
      </c>
      <c r="K118" s="81">
        <f t="shared" si="22"/>
        <v>32.719590461984602</v>
      </c>
      <c r="L118" s="82">
        <f t="shared" si="23"/>
        <v>0.0150244933816942</v>
      </c>
      <c r="M118" s="83">
        <f t="shared" si="24"/>
        <v>2177.75</v>
      </c>
    </row>
    <row r="119" ht="12.800000000000001">
      <c r="A119" s="87">
        <v>116</v>
      </c>
      <c r="B119" s="67" t="s">
        <v>133</v>
      </c>
      <c r="C119" s="68" t="s">
        <v>137</v>
      </c>
      <c r="D119" s="86">
        <v>2460.7399999999998</v>
      </c>
      <c r="E119" s="76">
        <v>2412.4899999999998</v>
      </c>
      <c r="F119" s="86">
        <v>2484.8600000000001</v>
      </c>
      <c r="G119" s="77">
        <f t="shared" si="20"/>
        <v>7358.0900000000001</v>
      </c>
      <c r="H119" s="78">
        <v>1</v>
      </c>
      <c r="I119" s="79">
        <v>3</v>
      </c>
      <c r="J119" s="80">
        <f t="shared" si="21"/>
        <v>2452.6999999999998</v>
      </c>
      <c r="K119" s="81">
        <f t="shared" si="22"/>
        <v>36.8493643093068</v>
      </c>
      <c r="L119" s="82">
        <f t="shared" si="23"/>
        <v>0.0150239997999375</v>
      </c>
      <c r="M119" s="83">
        <f t="shared" si="24"/>
        <v>2452.6999999999998</v>
      </c>
    </row>
    <row r="120" ht="12.800000000000001">
      <c r="A120" s="87">
        <v>117</v>
      </c>
      <c r="B120" s="67" t="s">
        <v>133</v>
      </c>
      <c r="C120" s="68" t="s">
        <v>138</v>
      </c>
      <c r="D120" s="86">
        <v>4347.1400000000003</v>
      </c>
      <c r="E120" s="88">
        <v>4261.8999999999996</v>
      </c>
      <c r="F120" s="86">
        <v>4389.7600000000002</v>
      </c>
      <c r="G120" s="77">
        <f t="shared" si="20"/>
        <v>12998.799999999999</v>
      </c>
      <c r="H120" s="78">
        <v>1</v>
      </c>
      <c r="I120" s="79">
        <v>3</v>
      </c>
      <c r="J120" s="80">
        <f t="shared" si="21"/>
        <v>4332.9300000000003</v>
      </c>
      <c r="K120" s="81">
        <f t="shared" si="22"/>
        <v>65.103125501008293</v>
      </c>
      <c r="L120" s="82">
        <f t="shared" si="23"/>
        <v>0.0150251966916171</v>
      </c>
      <c r="M120" s="83">
        <f t="shared" si="24"/>
        <v>4332.9300000000003</v>
      </c>
    </row>
    <row r="121" ht="12.800000000000001">
      <c r="A121" s="87">
        <v>118</v>
      </c>
      <c r="B121" s="67" t="s">
        <v>133</v>
      </c>
      <c r="C121" s="68" t="s">
        <v>139</v>
      </c>
      <c r="D121" s="86">
        <v>2399.54</v>
      </c>
      <c r="E121" s="76">
        <v>2352.4899999999998</v>
      </c>
      <c r="F121" s="86">
        <v>2423.0599999999999</v>
      </c>
      <c r="G121" s="77">
        <f t="shared" si="20"/>
        <v>7175.0900000000001</v>
      </c>
      <c r="H121" s="78">
        <v>1</v>
      </c>
      <c r="I121" s="79">
        <v>3</v>
      </c>
      <c r="J121" s="80">
        <f t="shared" si="21"/>
        <v>2391.6999999999998</v>
      </c>
      <c r="K121" s="81">
        <f t="shared" si="22"/>
        <v>35.932849177319703</v>
      </c>
      <c r="L121" s="82">
        <f t="shared" si="23"/>
        <v>0.015023978415904899</v>
      </c>
      <c r="M121" s="83">
        <f t="shared" si="24"/>
        <v>2391.6999999999998</v>
      </c>
    </row>
    <row r="122" ht="12.800000000000001">
      <c r="A122" s="87">
        <v>119</v>
      </c>
      <c r="B122" s="67" t="s">
        <v>133</v>
      </c>
      <c r="C122" s="68" t="s">
        <v>140</v>
      </c>
      <c r="D122" s="86">
        <v>9031.0900000000001</v>
      </c>
      <c r="E122" s="88">
        <v>8854.0100000000002</v>
      </c>
      <c r="F122" s="86">
        <v>9119.6299999999992</v>
      </c>
      <c r="G122" s="77">
        <f t="shared" si="20"/>
        <v>27004.73</v>
      </c>
      <c r="H122" s="78">
        <v>1</v>
      </c>
      <c r="I122" s="79">
        <v>3</v>
      </c>
      <c r="J122" s="80">
        <f t="shared" si="21"/>
        <v>9001.5799999999999</v>
      </c>
      <c r="K122" s="81">
        <f t="shared" si="22"/>
        <v>135.24708407207899</v>
      </c>
      <c r="L122" s="82">
        <f t="shared" si="23"/>
        <v>0.0150248160958497</v>
      </c>
      <c r="M122" s="83">
        <f t="shared" si="24"/>
        <v>9001.5799999999999</v>
      </c>
    </row>
    <row r="123" ht="12.800000000000001">
      <c r="A123" s="87">
        <v>120</v>
      </c>
      <c r="B123" s="67" t="s">
        <v>133</v>
      </c>
      <c r="C123" s="68" t="s">
        <v>141</v>
      </c>
      <c r="D123" s="86">
        <v>1804.1900000000001</v>
      </c>
      <c r="E123" s="76">
        <v>1768.8099999999999</v>
      </c>
      <c r="F123" s="86">
        <v>1821.8699999999999</v>
      </c>
      <c r="G123" s="77">
        <f t="shared" si="20"/>
        <v>5394.8699999999999</v>
      </c>
      <c r="H123" s="78">
        <v>1</v>
      </c>
      <c r="I123" s="79">
        <v>3</v>
      </c>
      <c r="J123" s="80">
        <f t="shared" si="21"/>
        <v>1798.29</v>
      </c>
      <c r="K123" s="81">
        <f t="shared" si="22"/>
        <v>27.017557254496602</v>
      </c>
      <c r="L123" s="82">
        <f t="shared" si="23"/>
        <v>0.015024026855788899</v>
      </c>
      <c r="M123" s="83">
        <f t="shared" si="24"/>
        <v>1798.29</v>
      </c>
    </row>
    <row r="124" ht="12.800000000000001">
      <c r="A124" s="87">
        <v>121</v>
      </c>
      <c r="B124" s="67" t="s">
        <v>133</v>
      </c>
      <c r="C124" s="68" t="s">
        <v>142</v>
      </c>
      <c r="D124" s="86">
        <v>15690.139999999999</v>
      </c>
      <c r="E124" s="88">
        <v>15382.49</v>
      </c>
      <c r="F124" s="86">
        <v>15843.959999999999</v>
      </c>
      <c r="G124" s="77">
        <f t="shared" si="20"/>
        <v>46916.589999999997</v>
      </c>
      <c r="H124" s="78">
        <v>1</v>
      </c>
      <c r="I124" s="79">
        <v>3</v>
      </c>
      <c r="J124" s="80">
        <f t="shared" si="21"/>
        <v>15638.860000000001</v>
      </c>
      <c r="K124" s="81">
        <f t="shared" si="22"/>
        <v>234.96938662302301</v>
      </c>
      <c r="L124" s="82">
        <f t="shared" si="23"/>
        <v>0.0150247132222568</v>
      </c>
      <c r="M124" s="83">
        <f t="shared" si="24"/>
        <v>15638.860000000001</v>
      </c>
    </row>
    <row r="125" ht="12.800000000000001">
      <c r="A125" s="87">
        <v>122</v>
      </c>
      <c r="B125" s="67" t="s">
        <v>133</v>
      </c>
      <c r="C125" s="68" t="s">
        <v>67</v>
      </c>
      <c r="D125" s="86">
        <v>2424.23</v>
      </c>
      <c r="E125" s="76">
        <v>2376.6999999999998</v>
      </c>
      <c r="F125" s="86">
        <v>2448</v>
      </c>
      <c r="G125" s="77">
        <f t="shared" si="20"/>
        <v>7248.9300000000003</v>
      </c>
      <c r="H125" s="78">
        <v>1</v>
      </c>
      <c r="I125" s="79">
        <v>3</v>
      </c>
      <c r="J125" s="80">
        <f t="shared" si="21"/>
        <v>2416.3099999999999</v>
      </c>
      <c r="K125" s="81">
        <f t="shared" si="22"/>
        <v>36.303819358299002</v>
      </c>
      <c r="L125" s="82">
        <f t="shared" si="23"/>
        <v>0.0150244874864148</v>
      </c>
      <c r="M125" s="83">
        <f t="shared" si="24"/>
        <v>2416.3099999999999</v>
      </c>
    </row>
    <row r="126" ht="12.800000000000001">
      <c r="A126" s="87">
        <v>123</v>
      </c>
      <c r="B126" s="67" t="s">
        <v>133</v>
      </c>
      <c r="C126" s="68" t="s">
        <v>59</v>
      </c>
      <c r="D126" s="86">
        <v>8061.9899999999998</v>
      </c>
      <c r="E126" s="88">
        <v>7903.9099999999999</v>
      </c>
      <c r="F126" s="86">
        <v>8141.0299999999997</v>
      </c>
      <c r="G126" s="77">
        <f t="shared" si="20"/>
        <v>24106.93</v>
      </c>
      <c r="H126" s="78">
        <v>1</v>
      </c>
      <c r="I126" s="79">
        <v>3</v>
      </c>
      <c r="J126" s="80">
        <f t="shared" si="21"/>
        <v>8035.6400000000003</v>
      </c>
      <c r="K126" s="81">
        <f t="shared" si="22"/>
        <v>120.73559437879101</v>
      </c>
      <c r="L126" s="82">
        <f t="shared" si="23"/>
        <v>0.015025012865035201</v>
      </c>
      <c r="M126" s="83">
        <f t="shared" si="24"/>
        <v>8035.6400000000003</v>
      </c>
    </row>
    <row r="127" ht="12.800000000000001">
      <c r="A127" s="87">
        <v>124</v>
      </c>
      <c r="B127" s="67" t="s">
        <v>133</v>
      </c>
      <c r="C127" s="68" t="s">
        <v>143</v>
      </c>
      <c r="D127" s="86">
        <v>5779.4799999999996</v>
      </c>
      <c r="E127" s="88">
        <v>5666.1599999999999</v>
      </c>
      <c r="F127" s="86">
        <v>5836.1400000000003</v>
      </c>
      <c r="G127" s="77">
        <f t="shared" si="20"/>
        <v>17281.779999999999</v>
      </c>
      <c r="H127" s="78">
        <v>1</v>
      </c>
      <c r="I127" s="79">
        <v>3</v>
      </c>
      <c r="J127" s="80">
        <f t="shared" si="21"/>
        <v>5760.5900000000001</v>
      </c>
      <c r="K127" s="81">
        <f t="shared" si="22"/>
        <v>86.549579721683401</v>
      </c>
      <c r="L127" s="82">
        <f t="shared" si="23"/>
        <v>0.015024429740995901</v>
      </c>
      <c r="M127" s="83">
        <f t="shared" si="24"/>
        <v>5760.5900000000001</v>
      </c>
    </row>
    <row r="128" ht="12.800000000000001">
      <c r="A128" s="87">
        <v>125</v>
      </c>
      <c r="B128" s="67" t="s">
        <v>133</v>
      </c>
      <c r="C128" s="68" t="s">
        <v>144</v>
      </c>
      <c r="D128" s="86">
        <v>1087.9400000000001</v>
      </c>
      <c r="E128" s="76">
        <v>1066.6099999999999</v>
      </c>
      <c r="F128" s="86">
        <v>1098.6099999999999</v>
      </c>
      <c r="G128" s="77">
        <f t="shared" si="20"/>
        <v>3253.1599999999999</v>
      </c>
      <c r="H128" s="78">
        <v>1</v>
      </c>
      <c r="I128" s="79">
        <v>3</v>
      </c>
      <c r="J128" s="80">
        <f t="shared" si="21"/>
        <v>1084.3900000000001</v>
      </c>
      <c r="K128" s="81">
        <f t="shared" si="22"/>
        <v>16.293239395528499</v>
      </c>
      <c r="L128" s="82">
        <f t="shared" si="23"/>
        <v>0.015025257882799001</v>
      </c>
      <c r="M128" s="83">
        <f t="shared" si="24"/>
        <v>1084.3900000000001</v>
      </c>
    </row>
    <row r="129" ht="12.800000000000001">
      <c r="A129" s="87">
        <v>126</v>
      </c>
      <c r="B129" s="67" t="s">
        <v>133</v>
      </c>
      <c r="C129" s="68" t="s">
        <v>145</v>
      </c>
      <c r="D129" s="75">
        <v>888.30999999999995</v>
      </c>
      <c r="E129" s="76">
        <v>870.88999999999999</v>
      </c>
      <c r="F129" s="75">
        <v>897.01999999999998</v>
      </c>
      <c r="G129" s="77">
        <f t="shared" si="20"/>
        <v>2656.2199999999998</v>
      </c>
      <c r="H129" s="78">
        <v>1</v>
      </c>
      <c r="I129" s="79">
        <v>3</v>
      </c>
      <c r="J129" s="80">
        <f t="shared" si="21"/>
        <v>885.40999999999997</v>
      </c>
      <c r="K129" s="81">
        <f t="shared" si="22"/>
        <v>13.3047453940314</v>
      </c>
      <c r="L129" s="82">
        <f t="shared" si="23"/>
        <v>0.0150266491162641</v>
      </c>
      <c r="M129" s="83">
        <f t="shared" si="24"/>
        <v>885.40999999999997</v>
      </c>
    </row>
    <row r="130" ht="12.800000000000001">
      <c r="A130" s="87">
        <v>127</v>
      </c>
      <c r="B130" s="67" t="s">
        <v>133</v>
      </c>
      <c r="C130" s="68" t="s">
        <v>130</v>
      </c>
      <c r="D130" s="86">
        <v>7754.3999999999996</v>
      </c>
      <c r="E130" s="76">
        <v>7602.3500000000004</v>
      </c>
      <c r="F130" s="86">
        <v>7830.4200000000001</v>
      </c>
      <c r="G130" s="77">
        <f t="shared" si="20"/>
        <v>23187.169999999998</v>
      </c>
      <c r="H130" s="78">
        <v>1</v>
      </c>
      <c r="I130" s="79">
        <v>3</v>
      </c>
      <c r="J130" s="80">
        <f t="shared" si="21"/>
        <v>7729.0600000000004</v>
      </c>
      <c r="K130" s="81">
        <f t="shared" si="22"/>
        <v>116.127923644574</v>
      </c>
      <c r="L130" s="82">
        <f t="shared" si="23"/>
        <v>0.0150248443723524</v>
      </c>
      <c r="M130" s="83">
        <f t="shared" si="24"/>
        <v>7729.0600000000004</v>
      </c>
    </row>
    <row r="131" ht="12.800000000000001">
      <c r="A131" s="87">
        <v>128</v>
      </c>
      <c r="B131" s="67" t="s">
        <v>133</v>
      </c>
      <c r="C131" s="68" t="s">
        <v>146</v>
      </c>
      <c r="D131" s="75">
        <v>578.97000000000003</v>
      </c>
      <c r="E131" s="76">
        <v>567.62</v>
      </c>
      <c r="F131" s="75">
        <v>584.64999999999998</v>
      </c>
      <c r="G131" s="77">
        <f t="shared" si="20"/>
        <v>1731.24</v>
      </c>
      <c r="H131" s="78">
        <v>1</v>
      </c>
      <c r="I131" s="79">
        <v>3</v>
      </c>
      <c r="J131" s="80">
        <f t="shared" si="21"/>
        <v>577.08000000000004</v>
      </c>
      <c r="K131" s="81">
        <f t="shared" si="22"/>
        <v>8.6708880744707901</v>
      </c>
      <c r="L131" s="82">
        <f t="shared" si="23"/>
        <v>0.015025452406028299</v>
      </c>
      <c r="M131" s="83">
        <f t="shared" si="24"/>
        <v>577.08000000000004</v>
      </c>
    </row>
    <row r="132" ht="20.850000000000001">
      <c r="A132" s="87">
        <v>129</v>
      </c>
      <c r="B132" s="67" t="s">
        <v>133</v>
      </c>
      <c r="C132" s="68" t="s">
        <v>64</v>
      </c>
      <c r="D132" s="86">
        <v>1441.29</v>
      </c>
      <c r="E132" s="88">
        <v>1413.03</v>
      </c>
      <c r="F132" s="86">
        <v>1455.4200000000001</v>
      </c>
      <c r="G132" s="77">
        <f t="shared" si="20"/>
        <v>4309.7399999999998</v>
      </c>
      <c r="H132" s="78">
        <v>1</v>
      </c>
      <c r="I132" s="79">
        <v>3</v>
      </c>
      <c r="J132" s="80">
        <f t="shared" si="21"/>
        <v>1436.5799999999999</v>
      </c>
      <c r="K132" s="81">
        <f t="shared" si="22"/>
        <v>21.583931523242001</v>
      </c>
      <c r="L132" s="82">
        <f t="shared" si="23"/>
        <v>0.015024524581465699</v>
      </c>
      <c r="M132" s="83">
        <f t="shared" si="24"/>
        <v>1436.5799999999999</v>
      </c>
    </row>
    <row r="133" ht="12.800000000000001">
      <c r="A133" s="87">
        <v>130</v>
      </c>
      <c r="B133" s="67" t="s">
        <v>133</v>
      </c>
      <c r="C133" s="68" t="s">
        <v>56</v>
      </c>
      <c r="D133" s="86">
        <v>4487.8400000000001</v>
      </c>
      <c r="E133" s="76">
        <v>4399.8400000000001</v>
      </c>
      <c r="F133" s="86">
        <v>4531.8400000000001</v>
      </c>
      <c r="G133" s="77">
        <f t="shared" si="20"/>
        <v>13419.52</v>
      </c>
      <c r="H133" s="78">
        <v>1</v>
      </c>
      <c r="I133" s="79">
        <v>3</v>
      </c>
      <c r="J133" s="80">
        <f t="shared" si="21"/>
        <v>4473.1700000000001</v>
      </c>
      <c r="K133" s="81">
        <f t="shared" si="22"/>
        <v>67.2111103166731</v>
      </c>
      <c r="L133" s="82">
        <f t="shared" si="23"/>
        <v>0.015025386988796101</v>
      </c>
      <c r="M133" s="83">
        <f t="shared" si="24"/>
        <v>4473.1700000000001</v>
      </c>
    </row>
    <row r="134" ht="12.800000000000001">
      <c r="A134" s="87">
        <v>131</v>
      </c>
      <c r="B134" s="67" t="s">
        <v>133</v>
      </c>
      <c r="C134" s="68" t="s">
        <v>65</v>
      </c>
      <c r="D134" s="86">
        <v>1879.1300000000001</v>
      </c>
      <c r="E134" s="88">
        <v>1842.28</v>
      </c>
      <c r="F134" s="86">
        <v>1897.55</v>
      </c>
      <c r="G134" s="77">
        <f t="shared" si="20"/>
        <v>5618.96</v>
      </c>
      <c r="H134" s="78">
        <v>1</v>
      </c>
      <c r="I134" s="79">
        <v>3</v>
      </c>
      <c r="J134" s="80">
        <f t="shared" si="21"/>
        <v>1872.99</v>
      </c>
      <c r="K134" s="81">
        <f t="shared" si="22"/>
        <v>28.142470573849799</v>
      </c>
      <c r="L134" s="82">
        <f t="shared" si="23"/>
        <v>0.0150254248948739</v>
      </c>
      <c r="M134" s="83">
        <f t="shared" si="24"/>
        <v>1872.99</v>
      </c>
    </row>
    <row r="135" ht="12.800000000000001">
      <c r="A135" s="87">
        <v>132</v>
      </c>
      <c r="B135" s="67" t="s">
        <v>133</v>
      </c>
      <c r="C135" s="68" t="s">
        <v>147</v>
      </c>
      <c r="D135" s="86">
        <v>4145.8299999999999</v>
      </c>
      <c r="E135" s="88">
        <v>4064.54</v>
      </c>
      <c r="F135" s="86">
        <v>4186.4799999999996</v>
      </c>
      <c r="G135" s="77">
        <f t="shared" si="20"/>
        <v>12396.85</v>
      </c>
      <c r="H135" s="78">
        <v>1</v>
      </c>
      <c r="I135" s="79">
        <v>3</v>
      </c>
      <c r="J135" s="80">
        <f t="shared" si="21"/>
        <v>4132.2799999999997</v>
      </c>
      <c r="K135" s="81">
        <f t="shared" si="22"/>
        <v>62.0884453823735</v>
      </c>
      <c r="L135" s="82">
        <f t="shared" si="23"/>
        <v>0.0150252270858639</v>
      </c>
      <c r="M135" s="83">
        <f t="shared" si="24"/>
        <v>4132.2799999999997</v>
      </c>
    </row>
    <row r="136" ht="12.800000000000001">
      <c r="A136" s="87">
        <v>133</v>
      </c>
      <c r="B136" s="67" t="s">
        <v>133</v>
      </c>
      <c r="C136" s="68" t="s">
        <v>63</v>
      </c>
      <c r="D136" s="86">
        <v>5144.9799999999996</v>
      </c>
      <c r="E136" s="88">
        <v>5044.1000000000004</v>
      </c>
      <c r="F136" s="86">
        <v>5195.4200000000001</v>
      </c>
      <c r="G136" s="77">
        <f t="shared" si="20"/>
        <v>15384.5</v>
      </c>
      <c r="H136" s="78">
        <v>1</v>
      </c>
      <c r="I136" s="79">
        <v>3</v>
      </c>
      <c r="J136" s="80">
        <f t="shared" si="21"/>
        <v>5128.1700000000001</v>
      </c>
      <c r="K136" s="81">
        <f t="shared" si="22"/>
        <v>77.048372792681107</v>
      </c>
      <c r="L136" s="82">
        <f t="shared" si="23"/>
        <v>0.0150245356126418</v>
      </c>
      <c r="M136" s="83">
        <f t="shared" si="24"/>
        <v>5128.1700000000001</v>
      </c>
    </row>
    <row r="137" ht="12.800000000000001">
      <c r="A137" s="87">
        <v>134</v>
      </c>
      <c r="B137" s="67" t="s">
        <v>133</v>
      </c>
      <c r="C137" s="68" t="s">
        <v>62</v>
      </c>
      <c r="D137" s="75">
        <v>343.23000000000002</v>
      </c>
      <c r="E137" s="76">
        <v>336.5</v>
      </c>
      <c r="F137" s="75">
        <v>346.60000000000002</v>
      </c>
      <c r="G137" s="77">
        <f t="shared" si="20"/>
        <v>1026.3299999999999</v>
      </c>
      <c r="H137" s="78">
        <v>1</v>
      </c>
      <c r="I137" s="79">
        <v>3</v>
      </c>
      <c r="J137" s="80">
        <f t="shared" si="21"/>
        <v>342.11000000000001</v>
      </c>
      <c r="K137" s="81">
        <f t="shared" si="22"/>
        <v>5.1423049306706901</v>
      </c>
      <c r="L137" s="82">
        <f t="shared" si="23"/>
        <v>0.015031144750725501</v>
      </c>
      <c r="M137" s="83">
        <f t="shared" si="24"/>
        <v>342.11000000000001</v>
      </c>
    </row>
    <row r="138" ht="12.800000000000001">
      <c r="A138" s="87">
        <v>135</v>
      </c>
      <c r="B138" s="67" t="s">
        <v>133</v>
      </c>
      <c r="C138" s="68" t="s">
        <v>148</v>
      </c>
      <c r="D138" s="75">
        <v>499.56999999999999</v>
      </c>
      <c r="E138" s="76">
        <v>489.76999999999998</v>
      </c>
      <c r="F138" s="75">
        <v>504.45999999999998</v>
      </c>
      <c r="G138" s="77">
        <f t="shared" si="20"/>
        <v>1493.8</v>
      </c>
      <c r="H138" s="78">
        <v>1</v>
      </c>
      <c r="I138" s="79">
        <v>3</v>
      </c>
      <c r="J138" s="80">
        <f t="shared" si="21"/>
        <v>497.93000000000001</v>
      </c>
      <c r="K138" s="81">
        <f t="shared" si="22"/>
        <v>7.4805113461581003</v>
      </c>
      <c r="L138" s="82">
        <f t="shared" si="23"/>
        <v>0.0150232188182236</v>
      </c>
      <c r="M138" s="83">
        <f t="shared" si="24"/>
        <v>497.93000000000001</v>
      </c>
    </row>
    <row r="139" ht="12.800000000000001">
      <c r="A139" s="87">
        <v>136</v>
      </c>
      <c r="B139" s="67" t="s">
        <v>133</v>
      </c>
      <c r="C139" s="68" t="s">
        <v>84</v>
      </c>
      <c r="D139" s="86">
        <v>7602.6199999999999</v>
      </c>
      <c r="E139" s="88">
        <v>7453.5500000000002</v>
      </c>
      <c r="F139" s="86">
        <v>7677.1599999999999</v>
      </c>
      <c r="G139" s="77">
        <f t="shared" si="20"/>
        <v>22733.330000000002</v>
      </c>
      <c r="H139" s="78">
        <v>1</v>
      </c>
      <c r="I139" s="79">
        <v>3</v>
      </c>
      <c r="J139" s="80">
        <f t="shared" si="21"/>
        <v>7577.7799999999997</v>
      </c>
      <c r="K139" s="81">
        <f t="shared" si="22"/>
        <v>113.85627540895599</v>
      </c>
      <c r="L139" s="82">
        <f t="shared" si="23"/>
        <v>0.015025017275370299</v>
      </c>
      <c r="M139" s="83">
        <f t="shared" si="24"/>
        <v>7577.7799999999997</v>
      </c>
    </row>
    <row r="140" ht="12.800000000000001">
      <c r="A140" s="87">
        <v>137</v>
      </c>
      <c r="B140" s="67" t="s">
        <v>149</v>
      </c>
      <c r="C140" s="68" t="s">
        <v>123</v>
      </c>
      <c r="D140" s="86">
        <v>4392.7600000000002</v>
      </c>
      <c r="E140" s="88">
        <v>4306.6300000000001</v>
      </c>
      <c r="F140" s="86">
        <v>4435.8299999999999</v>
      </c>
      <c r="G140" s="77">
        <f t="shared" si="20"/>
        <v>13135.219999999999</v>
      </c>
      <c r="H140" s="78">
        <v>1</v>
      </c>
      <c r="I140" s="79">
        <v>3</v>
      </c>
      <c r="J140" s="80">
        <f t="shared" si="21"/>
        <v>4378.4099999999999</v>
      </c>
      <c r="K140" s="81">
        <f t="shared" si="22"/>
        <v>65.785056433813196</v>
      </c>
      <c r="L140" s="82">
        <f t="shared" si="23"/>
        <v>0.015024873512031399</v>
      </c>
      <c r="M140" s="83">
        <f t="shared" si="24"/>
        <v>4378.4099999999999</v>
      </c>
    </row>
    <row r="141" ht="12.800000000000001">
      <c r="A141" s="87">
        <v>138</v>
      </c>
      <c r="B141" s="67" t="s">
        <v>149</v>
      </c>
      <c r="C141" s="68" t="s">
        <v>65</v>
      </c>
      <c r="D141" s="86">
        <v>1533.72</v>
      </c>
      <c r="E141" s="76">
        <v>1503.6500000000001</v>
      </c>
      <c r="F141" s="86">
        <v>1548.76</v>
      </c>
      <c r="G141" s="77">
        <f t="shared" si="20"/>
        <v>4586.1300000000001</v>
      </c>
      <c r="H141" s="78">
        <v>1</v>
      </c>
      <c r="I141" s="79">
        <v>3</v>
      </c>
      <c r="J141" s="80">
        <f t="shared" si="21"/>
        <v>1528.71</v>
      </c>
      <c r="K141" s="81">
        <f t="shared" si="22"/>
        <v>22.968524114535501</v>
      </c>
      <c r="L141" s="82">
        <f t="shared" si="23"/>
        <v>0.015024775212130101</v>
      </c>
      <c r="M141" s="83">
        <f t="shared" si="24"/>
        <v>1528.71</v>
      </c>
    </row>
    <row r="142" ht="12.800000000000001">
      <c r="A142" s="87">
        <v>139</v>
      </c>
      <c r="B142" s="67" t="s">
        <v>149</v>
      </c>
      <c r="C142" s="68" t="s">
        <v>124</v>
      </c>
      <c r="D142" s="86">
        <v>5341.75</v>
      </c>
      <c r="E142" s="76">
        <v>5237.0100000000002</v>
      </c>
      <c r="F142" s="86">
        <v>5394.1199999999999</v>
      </c>
      <c r="G142" s="77">
        <f t="shared" si="20"/>
        <v>15972.879999999999</v>
      </c>
      <c r="H142" s="78">
        <v>1</v>
      </c>
      <c r="I142" s="79">
        <v>3</v>
      </c>
      <c r="J142" s="80">
        <f t="shared" si="21"/>
        <v>5324.29</v>
      </c>
      <c r="K142" s="81">
        <f t="shared" si="22"/>
        <v>79.996496485783496</v>
      </c>
      <c r="L142" s="82">
        <f t="shared" si="23"/>
        <v>0.0150248195507351</v>
      </c>
      <c r="M142" s="83">
        <f t="shared" si="24"/>
        <v>5324.29</v>
      </c>
    </row>
    <row r="143" ht="12.800000000000001">
      <c r="A143" s="87">
        <v>140</v>
      </c>
      <c r="B143" s="67" t="s">
        <v>149</v>
      </c>
      <c r="C143" s="68" t="s">
        <v>150</v>
      </c>
      <c r="D143" s="86">
        <v>1607.8099999999999</v>
      </c>
      <c r="E143" s="88">
        <v>1576.28</v>
      </c>
      <c r="F143" s="86">
        <v>1623.5699999999999</v>
      </c>
      <c r="G143" s="77">
        <f t="shared" si="20"/>
        <v>4807.6599999999999</v>
      </c>
      <c r="H143" s="78">
        <v>1</v>
      </c>
      <c r="I143" s="79">
        <v>3</v>
      </c>
      <c r="J143" s="80">
        <f t="shared" si="21"/>
        <v>1602.55</v>
      </c>
      <c r="K143" s="81">
        <f t="shared" si="22"/>
        <v>24.0792535183298</v>
      </c>
      <c r="L143" s="82">
        <f t="shared" si="23"/>
        <v>0.0150255864205983</v>
      </c>
      <c r="M143" s="83">
        <f t="shared" si="24"/>
        <v>1602.55</v>
      </c>
    </row>
    <row r="144" ht="12.800000000000001">
      <c r="A144" s="87">
        <v>141</v>
      </c>
      <c r="B144" s="67" t="s">
        <v>149</v>
      </c>
      <c r="C144" s="68" t="s">
        <v>151</v>
      </c>
      <c r="D144" s="75">
        <v>728.49000000000001</v>
      </c>
      <c r="E144" s="76">
        <v>714.21000000000004</v>
      </c>
      <c r="F144" s="75">
        <v>735.63999999999999</v>
      </c>
      <c r="G144" s="77">
        <f t="shared" si="20"/>
        <v>2178.3400000000001</v>
      </c>
      <c r="H144" s="78">
        <v>1</v>
      </c>
      <c r="I144" s="79">
        <v>3</v>
      </c>
      <c r="J144" s="80">
        <f t="shared" si="21"/>
        <v>726.11000000000001</v>
      </c>
      <c r="K144" s="81">
        <f t="shared" si="22"/>
        <v>10.9108959302158</v>
      </c>
      <c r="L144" s="82">
        <f t="shared" si="23"/>
        <v>0.0150265055297624</v>
      </c>
      <c r="M144" s="83">
        <f t="shared" si="24"/>
        <v>726.11000000000001</v>
      </c>
    </row>
    <row r="145" ht="12.800000000000001">
      <c r="A145" s="87">
        <v>142</v>
      </c>
      <c r="B145" s="67" t="s">
        <v>152</v>
      </c>
      <c r="C145" s="68" t="s">
        <v>153</v>
      </c>
      <c r="D145" s="75">
        <v>330.17000000000002</v>
      </c>
      <c r="E145" s="76">
        <v>323.69999999999999</v>
      </c>
      <c r="F145" s="75">
        <v>333.41000000000003</v>
      </c>
      <c r="G145" s="77">
        <f t="shared" si="20"/>
        <v>987.27999999999997</v>
      </c>
      <c r="H145" s="78">
        <v>1</v>
      </c>
      <c r="I145" s="79">
        <v>3</v>
      </c>
      <c r="J145" s="80">
        <f t="shared" si="21"/>
        <v>329.08999999999997</v>
      </c>
      <c r="K145" s="81">
        <f t="shared" si="22"/>
        <v>4.9437283501422504</v>
      </c>
      <c r="L145" s="82">
        <f t="shared" si="23"/>
        <v>0.015022420462919701</v>
      </c>
      <c r="M145" s="83">
        <f t="shared" si="24"/>
        <v>329.08999999999997</v>
      </c>
    </row>
    <row r="146" ht="12.800000000000001">
      <c r="A146" s="87">
        <v>143</v>
      </c>
      <c r="B146" s="67" t="s">
        <v>152</v>
      </c>
      <c r="C146" s="68" t="s">
        <v>154</v>
      </c>
      <c r="D146" s="86">
        <v>2901.2199999999998</v>
      </c>
      <c r="E146" s="88">
        <v>2844.3299999999999</v>
      </c>
      <c r="F146" s="86">
        <v>2929.6599999999999</v>
      </c>
      <c r="G146" s="77">
        <f t="shared" si="20"/>
        <v>8675.2099999999991</v>
      </c>
      <c r="H146" s="78">
        <v>1</v>
      </c>
      <c r="I146" s="79">
        <v>3</v>
      </c>
      <c r="J146" s="80">
        <f t="shared" si="21"/>
        <v>2891.7399999999998</v>
      </c>
      <c r="K146" s="81">
        <f t="shared" si="22"/>
        <v>43.448273268335903</v>
      </c>
      <c r="L146" s="82">
        <f t="shared" si="23"/>
        <v>0.015024958422381</v>
      </c>
      <c r="M146" s="83">
        <f t="shared" si="24"/>
        <v>2891.7399999999998</v>
      </c>
    </row>
    <row r="147" ht="12.800000000000001">
      <c r="A147" s="87">
        <v>144</v>
      </c>
      <c r="B147" s="67" t="s">
        <v>152</v>
      </c>
      <c r="C147" s="68" t="s">
        <v>155</v>
      </c>
      <c r="D147" s="75">
        <v>445.88999999999999</v>
      </c>
      <c r="E147" s="76">
        <v>437.14999999999998</v>
      </c>
      <c r="F147" s="75">
        <v>450.25999999999999</v>
      </c>
      <c r="G147" s="77">
        <f t="shared" si="20"/>
        <v>1333.3</v>
      </c>
      <c r="H147" s="78">
        <v>1</v>
      </c>
      <c r="I147" s="79">
        <v>3</v>
      </c>
      <c r="J147" s="80">
        <f t="shared" si="21"/>
        <v>444.43000000000001</v>
      </c>
      <c r="K147" s="81">
        <f t="shared" si="22"/>
        <v>6.6752865107049999</v>
      </c>
      <c r="L147" s="82">
        <f t="shared" si="23"/>
        <v>0.015019882795277099</v>
      </c>
      <c r="M147" s="83">
        <f t="shared" si="24"/>
        <v>444.43000000000001</v>
      </c>
    </row>
    <row r="148" ht="12.800000000000001">
      <c r="A148" s="87">
        <v>145</v>
      </c>
      <c r="B148" s="67" t="s">
        <v>152</v>
      </c>
      <c r="C148" s="68" t="s">
        <v>51</v>
      </c>
      <c r="D148" s="86">
        <v>1833.0799999999999</v>
      </c>
      <c r="E148" s="76">
        <v>1797.1400000000001</v>
      </c>
      <c r="F148" s="86">
        <v>1851.05</v>
      </c>
      <c r="G148" s="77">
        <f t="shared" si="20"/>
        <v>5481.2700000000004</v>
      </c>
      <c r="H148" s="78">
        <v>1</v>
      </c>
      <c r="I148" s="79">
        <v>3</v>
      </c>
      <c r="J148" s="80">
        <f t="shared" si="21"/>
        <v>1827.0899999999999</v>
      </c>
      <c r="K148" s="81">
        <f t="shared" si="22"/>
        <v>27.449628412785401</v>
      </c>
      <c r="L148" s="82">
        <f t="shared" si="23"/>
        <v>0.015023687072221599</v>
      </c>
      <c r="M148" s="83">
        <f t="shared" si="24"/>
        <v>1827.0899999999999</v>
      </c>
    </row>
    <row r="149" ht="12.800000000000001">
      <c r="A149" s="87">
        <v>146</v>
      </c>
      <c r="B149" s="67" t="s">
        <v>152</v>
      </c>
      <c r="C149" s="68" t="s">
        <v>156</v>
      </c>
      <c r="D149" s="86">
        <v>2218.1799999999998</v>
      </c>
      <c r="E149" s="88">
        <v>2174.6900000000001</v>
      </c>
      <c r="F149" s="86">
        <v>2239.9299999999998</v>
      </c>
      <c r="G149" s="77">
        <f t="shared" si="20"/>
        <v>6632.8000000000002</v>
      </c>
      <c r="H149" s="78">
        <v>1</v>
      </c>
      <c r="I149" s="79">
        <v>3</v>
      </c>
      <c r="J149" s="80">
        <f t="shared" si="21"/>
        <v>2210.9299999999998</v>
      </c>
      <c r="K149" s="81">
        <f t="shared" si="22"/>
        <v>33.2182186457973</v>
      </c>
      <c r="L149" s="82">
        <f t="shared" si="23"/>
        <v>0.015024545619172601</v>
      </c>
      <c r="M149" s="83">
        <f t="shared" si="24"/>
        <v>2210.9299999999998</v>
      </c>
    </row>
    <row r="150" ht="12.800000000000001">
      <c r="A150" s="87">
        <v>147</v>
      </c>
      <c r="B150" s="67" t="s">
        <v>157</v>
      </c>
      <c r="C150" s="68" t="s">
        <v>130</v>
      </c>
      <c r="D150" s="86">
        <v>15672.280000000001</v>
      </c>
      <c r="E150" s="76">
        <v>15364.98</v>
      </c>
      <c r="F150" s="86">
        <v>15825.93</v>
      </c>
      <c r="G150" s="77">
        <f t="shared" si="20"/>
        <v>46863.190000000002</v>
      </c>
      <c r="H150" s="78">
        <v>1</v>
      </c>
      <c r="I150" s="79">
        <v>3</v>
      </c>
      <c r="J150" s="80">
        <f t="shared" si="21"/>
        <v>15621.059999999999</v>
      </c>
      <c r="K150" s="81">
        <f t="shared" si="22"/>
        <v>234.70425187882799</v>
      </c>
      <c r="L150" s="82">
        <f t="shared" si="23"/>
        <v>0.0150248607891416</v>
      </c>
      <c r="M150" s="83">
        <f t="shared" si="24"/>
        <v>15621.059999999999</v>
      </c>
    </row>
    <row r="151" ht="12.800000000000001">
      <c r="A151" s="87">
        <v>148</v>
      </c>
      <c r="B151" s="67" t="s">
        <v>157</v>
      </c>
      <c r="C151" s="68" t="s">
        <v>158</v>
      </c>
      <c r="D151" s="75">
        <v>820.16999999999996</v>
      </c>
      <c r="E151" s="76">
        <v>804.09000000000003</v>
      </c>
      <c r="F151" s="75">
        <v>828.21000000000004</v>
      </c>
      <c r="G151" s="77">
        <f t="shared" si="20"/>
        <v>2452.4699999999998</v>
      </c>
      <c r="H151" s="78">
        <v>1</v>
      </c>
      <c r="I151" s="79">
        <v>3</v>
      </c>
      <c r="J151" s="80">
        <f t="shared" si="21"/>
        <v>817.49000000000001</v>
      </c>
      <c r="K151" s="81">
        <f t="shared" si="22"/>
        <v>12.281302862481599</v>
      </c>
      <c r="L151" s="82">
        <f t="shared" si="23"/>
        <v>0.015023184213240099</v>
      </c>
      <c r="M151" s="83">
        <f t="shared" si="24"/>
        <v>817.49000000000001</v>
      </c>
    </row>
    <row r="152" ht="12.800000000000001">
      <c r="A152" s="87">
        <v>149</v>
      </c>
      <c r="B152" s="67" t="s">
        <v>157</v>
      </c>
      <c r="C152" s="68" t="s">
        <v>55</v>
      </c>
      <c r="D152" s="75">
        <v>645.99000000000001</v>
      </c>
      <c r="E152" s="76">
        <v>633.32000000000005</v>
      </c>
      <c r="F152" s="75">
        <v>652.32000000000005</v>
      </c>
      <c r="G152" s="77">
        <f t="shared" si="20"/>
        <v>1931.6300000000001</v>
      </c>
      <c r="H152" s="78">
        <v>1</v>
      </c>
      <c r="I152" s="79">
        <v>3</v>
      </c>
      <c r="J152" s="80">
        <f t="shared" si="21"/>
        <v>643.88</v>
      </c>
      <c r="K152" s="81">
        <f t="shared" si="22"/>
        <v>9.6746912095425497</v>
      </c>
      <c r="L152" s="82">
        <f t="shared" si="23"/>
        <v>0.015025612240701</v>
      </c>
      <c r="M152" s="83">
        <f t="shared" si="24"/>
        <v>643.88</v>
      </c>
    </row>
    <row r="153" ht="20.850000000000001">
      <c r="A153" s="87">
        <v>150</v>
      </c>
      <c r="B153" s="67" t="s">
        <v>157</v>
      </c>
      <c r="C153" s="68" t="s">
        <v>159</v>
      </c>
      <c r="D153" s="86">
        <v>2482.21</v>
      </c>
      <c r="E153" s="88">
        <v>2433.54</v>
      </c>
      <c r="F153" s="86">
        <v>2506.5500000000002</v>
      </c>
      <c r="G153" s="77">
        <f t="shared" si="20"/>
        <v>7422.3000000000002</v>
      </c>
      <c r="H153" s="78">
        <v>1</v>
      </c>
      <c r="I153" s="79">
        <v>3</v>
      </c>
      <c r="J153" s="80">
        <f t="shared" si="21"/>
        <v>2474.0999999999999</v>
      </c>
      <c r="K153" s="81">
        <f t="shared" si="22"/>
        <v>37.174508739188603</v>
      </c>
      <c r="L153" s="82">
        <f t="shared" si="23"/>
        <v>0.015025467337289799</v>
      </c>
      <c r="M153" s="83">
        <f t="shared" si="24"/>
        <v>2474.0999999999999</v>
      </c>
    </row>
    <row r="154" ht="12.800000000000001">
      <c r="A154" s="87">
        <v>151</v>
      </c>
      <c r="B154" s="67" t="s">
        <v>157</v>
      </c>
      <c r="C154" s="68" t="s">
        <v>65</v>
      </c>
      <c r="D154" s="75">
        <v>927.34000000000003</v>
      </c>
      <c r="E154" s="76">
        <v>909.15999999999997</v>
      </c>
      <c r="F154" s="75">
        <v>936.42999999999995</v>
      </c>
      <c r="G154" s="77">
        <f t="shared" si="20"/>
        <v>2772.9299999999998</v>
      </c>
      <c r="H154" s="78">
        <v>1</v>
      </c>
      <c r="I154" s="79">
        <v>3</v>
      </c>
      <c r="J154" s="80">
        <f t="shared" si="21"/>
        <v>924.30999999999995</v>
      </c>
      <c r="K154" s="81">
        <f t="shared" si="22"/>
        <v>13.885204355716199</v>
      </c>
      <c r="L154" s="82">
        <f t="shared" si="23"/>
        <v>0.0150222375130813</v>
      </c>
      <c r="M154" s="83">
        <f t="shared" si="24"/>
        <v>924.30999999999995</v>
      </c>
    </row>
    <row r="155" ht="12.800000000000001">
      <c r="A155" s="87">
        <v>152</v>
      </c>
      <c r="B155" s="67" t="s">
        <v>157</v>
      </c>
      <c r="C155" s="68" t="s">
        <v>156</v>
      </c>
      <c r="D155" s="86">
        <v>2244.6999999999998</v>
      </c>
      <c r="E155" s="76">
        <v>2200.6900000000001</v>
      </c>
      <c r="F155" s="86">
        <v>2266.71</v>
      </c>
      <c r="G155" s="77">
        <f t="shared" si="20"/>
        <v>6712.1000000000004</v>
      </c>
      <c r="H155" s="78">
        <v>1</v>
      </c>
      <c r="I155" s="79">
        <v>3</v>
      </c>
      <c r="J155" s="80">
        <f t="shared" si="21"/>
        <v>2237.3699999999999</v>
      </c>
      <c r="K155" s="81">
        <f t="shared" si="22"/>
        <v>33.615375202427799</v>
      </c>
      <c r="L155" s="82">
        <f t="shared" si="23"/>
        <v>0.015024504307480599</v>
      </c>
      <c r="M155" s="83">
        <f t="shared" si="24"/>
        <v>2237.3699999999999</v>
      </c>
    </row>
    <row r="156" ht="12.800000000000001">
      <c r="A156" s="87">
        <v>153</v>
      </c>
      <c r="B156" s="67" t="s">
        <v>157</v>
      </c>
      <c r="C156" s="68" t="s">
        <v>154</v>
      </c>
      <c r="D156" s="86">
        <v>1922.02</v>
      </c>
      <c r="E156" s="76">
        <v>1884.3299999999999</v>
      </c>
      <c r="F156" s="86">
        <v>1940.8599999999999</v>
      </c>
      <c r="G156" s="77">
        <f t="shared" si="20"/>
        <v>5747.21</v>
      </c>
      <c r="H156" s="78">
        <v>1</v>
      </c>
      <c r="I156" s="79">
        <v>3</v>
      </c>
      <c r="J156" s="80">
        <f t="shared" si="21"/>
        <v>1915.74</v>
      </c>
      <c r="K156" s="81">
        <f t="shared" si="22"/>
        <v>28.784031163129299</v>
      </c>
      <c r="L156" s="82">
        <f t="shared" si="23"/>
        <v>0.0150250196598334</v>
      </c>
      <c r="M156" s="83">
        <f t="shared" si="24"/>
        <v>1915.74</v>
      </c>
    </row>
    <row r="157" ht="12.800000000000001">
      <c r="A157" s="87">
        <v>154</v>
      </c>
      <c r="B157" s="67" t="s">
        <v>157</v>
      </c>
      <c r="C157" s="68" t="s">
        <v>160</v>
      </c>
      <c r="D157" s="86">
        <v>1294.0899999999999</v>
      </c>
      <c r="E157" s="88">
        <v>1268.72</v>
      </c>
      <c r="F157" s="86">
        <v>1306.78</v>
      </c>
      <c r="G157" s="77">
        <f t="shared" si="20"/>
        <v>3869.5900000000001</v>
      </c>
      <c r="H157" s="78">
        <v>1</v>
      </c>
      <c r="I157" s="79">
        <v>3</v>
      </c>
      <c r="J157" s="80">
        <f t="shared" si="21"/>
        <v>1289.8599999999999</v>
      </c>
      <c r="K157" s="81">
        <f t="shared" si="22"/>
        <v>19.3788402645772</v>
      </c>
      <c r="L157" s="82">
        <f t="shared" si="23"/>
        <v>0.015023987304496</v>
      </c>
      <c r="M157" s="83">
        <f t="shared" si="24"/>
        <v>1289.8599999999999</v>
      </c>
    </row>
    <row r="158" ht="12.800000000000001">
      <c r="A158" s="87">
        <v>155</v>
      </c>
      <c r="B158" s="67" t="s">
        <v>157</v>
      </c>
      <c r="C158" s="68" t="s">
        <v>58</v>
      </c>
      <c r="D158" s="86">
        <v>5551.0500000000002</v>
      </c>
      <c r="E158" s="76">
        <v>5442.21</v>
      </c>
      <c r="F158" s="86">
        <v>5605.4799999999996</v>
      </c>
      <c r="G158" s="77">
        <f t="shared" si="20"/>
        <v>16598.740000000002</v>
      </c>
      <c r="H158" s="78">
        <v>1</v>
      </c>
      <c r="I158" s="79">
        <v>3</v>
      </c>
      <c r="J158" s="80">
        <f t="shared" si="21"/>
        <v>5532.9099999999999</v>
      </c>
      <c r="K158" s="81">
        <f t="shared" si="22"/>
        <v>83.132287650466907</v>
      </c>
      <c r="L158" s="82">
        <f t="shared" si="23"/>
        <v>0.0150250569140772</v>
      </c>
      <c r="M158" s="83">
        <f t="shared" si="24"/>
        <v>5532.9099999999999</v>
      </c>
    </row>
    <row r="159" ht="12.800000000000001">
      <c r="A159" s="87">
        <v>156</v>
      </c>
      <c r="B159" s="67" t="s">
        <v>157</v>
      </c>
      <c r="C159" s="68" t="s">
        <v>123</v>
      </c>
      <c r="D159" s="86">
        <v>4644.8500000000004</v>
      </c>
      <c r="E159" s="88">
        <v>4553.7700000000004</v>
      </c>
      <c r="F159" s="86">
        <v>4690.3800000000001</v>
      </c>
      <c r="G159" s="77">
        <f t="shared" si="20"/>
        <v>13889</v>
      </c>
      <c r="H159" s="78">
        <v>1</v>
      </c>
      <c r="I159" s="79">
        <v>3</v>
      </c>
      <c r="J159" s="80">
        <f t="shared" si="21"/>
        <v>4629.6700000000001</v>
      </c>
      <c r="K159" s="81">
        <f t="shared" si="22"/>
        <v>69.559134914114495</v>
      </c>
      <c r="L159" s="82">
        <f t="shared" si="23"/>
        <v>0.0150246421265694</v>
      </c>
      <c r="M159" s="83">
        <f t="shared" si="24"/>
        <v>4629.6700000000001</v>
      </c>
    </row>
    <row r="160" ht="12.800000000000001">
      <c r="A160" s="87">
        <v>157</v>
      </c>
      <c r="B160" s="67" t="s">
        <v>157</v>
      </c>
      <c r="C160" s="68" t="s">
        <v>161</v>
      </c>
      <c r="D160" s="75">
        <v>151.00999999999999</v>
      </c>
      <c r="E160" s="76">
        <v>148.05000000000001</v>
      </c>
      <c r="F160" s="75">
        <v>152.49000000000001</v>
      </c>
      <c r="G160" s="77">
        <f t="shared" si="20"/>
        <v>451.55000000000001</v>
      </c>
      <c r="H160" s="78">
        <v>1</v>
      </c>
      <c r="I160" s="79">
        <v>3</v>
      </c>
      <c r="J160" s="80">
        <f t="shared" si="21"/>
        <v>150.52000000000001</v>
      </c>
      <c r="K160" s="81">
        <f t="shared" si="22"/>
        <v>2.2607410289548802</v>
      </c>
      <c r="L160" s="82">
        <f t="shared" si="23"/>
        <v>0.015019539124069101</v>
      </c>
      <c r="M160" s="83">
        <f t="shared" si="24"/>
        <v>150.52000000000001</v>
      </c>
    </row>
    <row r="161" ht="12.800000000000001">
      <c r="A161" s="87">
        <v>158</v>
      </c>
      <c r="B161" s="67" t="s">
        <v>157</v>
      </c>
      <c r="C161" s="68" t="s">
        <v>162</v>
      </c>
      <c r="D161" s="86">
        <v>4552.0900000000001</v>
      </c>
      <c r="E161" s="88">
        <v>4462.8299999999999</v>
      </c>
      <c r="F161" s="86">
        <v>4596.71</v>
      </c>
      <c r="G161" s="77">
        <f t="shared" si="20"/>
        <v>13611.629999999999</v>
      </c>
      <c r="H161" s="78">
        <v>1</v>
      </c>
      <c r="I161" s="79">
        <v>3</v>
      </c>
      <c r="J161" s="80">
        <f t="shared" si="21"/>
        <v>4537.21</v>
      </c>
      <c r="K161" s="81">
        <f t="shared" si="22"/>
        <v>68.169086835603196</v>
      </c>
      <c r="L161" s="82">
        <f t="shared" si="23"/>
        <v>0.0150244504520627</v>
      </c>
      <c r="M161" s="83">
        <f t="shared" si="24"/>
        <v>4537.21</v>
      </c>
    </row>
    <row r="162" ht="12.800000000000001">
      <c r="A162" s="87">
        <v>159</v>
      </c>
      <c r="B162" s="67" t="s">
        <v>157</v>
      </c>
      <c r="C162" s="68" t="s">
        <v>163</v>
      </c>
      <c r="D162" s="86">
        <v>3351.5999999999999</v>
      </c>
      <c r="E162" s="88">
        <v>3285.8800000000001</v>
      </c>
      <c r="F162" s="86">
        <v>3384.46</v>
      </c>
      <c r="G162" s="77">
        <f t="shared" si="20"/>
        <v>10021.940000000001</v>
      </c>
      <c r="H162" s="78">
        <v>1</v>
      </c>
      <c r="I162" s="79">
        <v>3</v>
      </c>
      <c r="J162" s="80">
        <f t="shared" si="21"/>
        <v>3340.6500000000001</v>
      </c>
      <c r="K162" s="81">
        <f t="shared" si="22"/>
        <v>50.194479278103799</v>
      </c>
      <c r="L162" s="82">
        <f t="shared" si="23"/>
        <v>0.0150253631114016</v>
      </c>
      <c r="M162" s="83">
        <f t="shared" si="24"/>
        <v>3340.6500000000001</v>
      </c>
    </row>
    <row r="163" ht="12.800000000000001">
      <c r="A163" s="87">
        <v>160</v>
      </c>
      <c r="B163" s="67" t="s">
        <v>157</v>
      </c>
      <c r="C163" s="68" t="s">
        <v>164</v>
      </c>
      <c r="D163" s="86">
        <v>5657.9399999999996</v>
      </c>
      <c r="E163" s="88">
        <v>5547</v>
      </c>
      <c r="F163" s="86">
        <v>5713.4099999999999</v>
      </c>
      <c r="G163" s="77">
        <f t="shared" si="20"/>
        <v>16918.349999999999</v>
      </c>
      <c r="H163" s="78">
        <v>1</v>
      </c>
      <c r="I163" s="79">
        <v>3</v>
      </c>
      <c r="J163" s="80">
        <f t="shared" si="21"/>
        <v>5639.4499999999998</v>
      </c>
      <c r="K163" s="81">
        <f t="shared" si="22"/>
        <v>84.7318245997334</v>
      </c>
      <c r="L163" s="82">
        <f t="shared" si="23"/>
        <v>0.015024838344117501</v>
      </c>
      <c r="M163" s="83">
        <f t="shared" si="24"/>
        <v>5639.4499999999998</v>
      </c>
    </row>
    <row r="164" ht="12.800000000000001">
      <c r="A164" s="87">
        <v>161</v>
      </c>
      <c r="B164" s="67" t="s">
        <v>157</v>
      </c>
      <c r="C164" s="68" t="s">
        <v>165</v>
      </c>
      <c r="D164" s="86">
        <v>3183.9200000000001</v>
      </c>
      <c r="E164" s="88">
        <v>3121.4899999999998</v>
      </c>
      <c r="F164" s="86">
        <v>3215.1300000000001</v>
      </c>
      <c r="G164" s="77">
        <f t="shared" ref="G164:G227" si="25">D164+E164+F164</f>
        <v>9520.5400000000009</v>
      </c>
      <c r="H164" s="78">
        <v>1</v>
      </c>
      <c r="I164" s="79">
        <v>3</v>
      </c>
      <c r="J164" s="80">
        <f t="shared" ref="J164:J227" si="26">ROUND(G164/I164,2)</f>
        <v>3173.5100000000002</v>
      </c>
      <c r="K164" s="81">
        <f t="shared" ref="K164:K227" si="27">SQRT(((SUMSQ(D164-J164))+(SUMSQ(E164-J164))+(SUMSQ(F164-J164)))/2)</f>
        <v>47.679518139343799</v>
      </c>
      <c r="L164" s="82">
        <f t="shared" ref="L164:L227" si="28">(K164/J164)</f>
        <v>0.0150242218046717</v>
      </c>
      <c r="M164" s="83">
        <f t="shared" ref="M164:M227" si="29">H164*J164</f>
        <v>3173.5100000000002</v>
      </c>
    </row>
    <row r="165" ht="12.800000000000001">
      <c r="A165" s="87">
        <v>162</v>
      </c>
      <c r="B165" s="67" t="s">
        <v>157</v>
      </c>
      <c r="C165" s="68" t="s">
        <v>166</v>
      </c>
      <c r="D165" s="86">
        <v>3017.3000000000002</v>
      </c>
      <c r="E165" s="76">
        <v>2958.1399999999999</v>
      </c>
      <c r="F165" s="86">
        <v>3046.8800000000001</v>
      </c>
      <c r="G165" s="77">
        <f t="shared" si="25"/>
        <v>9022.3199999999997</v>
      </c>
      <c r="H165" s="78">
        <v>1</v>
      </c>
      <c r="I165" s="79">
        <v>3</v>
      </c>
      <c r="J165" s="80">
        <f t="shared" si="26"/>
        <v>3007.4400000000001</v>
      </c>
      <c r="K165" s="81">
        <f t="shared" si="27"/>
        <v>45.184196352264699</v>
      </c>
      <c r="L165" s="82">
        <f t="shared" si="28"/>
        <v>0.015024138919567699</v>
      </c>
      <c r="M165" s="83">
        <f t="shared" si="29"/>
        <v>3007.4400000000001</v>
      </c>
    </row>
    <row r="166" ht="12.800000000000001">
      <c r="A166" s="87">
        <v>163</v>
      </c>
      <c r="B166" s="67" t="s">
        <v>157</v>
      </c>
      <c r="C166" s="68" t="s">
        <v>167</v>
      </c>
      <c r="D166" s="86">
        <v>1294.75</v>
      </c>
      <c r="E166" s="88">
        <v>1269.3599999999999</v>
      </c>
      <c r="F166" s="86">
        <v>1307.4400000000001</v>
      </c>
      <c r="G166" s="77">
        <f t="shared" si="25"/>
        <v>3871.5500000000002</v>
      </c>
      <c r="H166" s="78">
        <v>1</v>
      </c>
      <c r="I166" s="79">
        <v>3</v>
      </c>
      <c r="J166" s="80">
        <f t="shared" si="26"/>
        <v>1290.52</v>
      </c>
      <c r="K166" s="81">
        <f t="shared" si="27"/>
        <v>19.389751158795299</v>
      </c>
      <c r="L166" s="82">
        <f t="shared" si="28"/>
        <v>0.015024758360037299</v>
      </c>
      <c r="M166" s="83">
        <f t="shared" si="29"/>
        <v>1290.52</v>
      </c>
    </row>
    <row r="167" ht="12.800000000000001">
      <c r="A167" s="87">
        <v>164</v>
      </c>
      <c r="B167" s="67" t="s">
        <v>157</v>
      </c>
      <c r="C167" s="68" t="s">
        <v>168</v>
      </c>
      <c r="D167" s="75">
        <v>526.03999999999996</v>
      </c>
      <c r="E167" s="76">
        <v>515.73000000000002</v>
      </c>
      <c r="F167" s="75">
        <v>531.20000000000005</v>
      </c>
      <c r="G167" s="77">
        <f t="shared" si="25"/>
        <v>1572.97</v>
      </c>
      <c r="H167" s="78">
        <v>1</v>
      </c>
      <c r="I167" s="79">
        <v>3</v>
      </c>
      <c r="J167" s="80">
        <f t="shared" si="26"/>
        <v>524.32000000000005</v>
      </c>
      <c r="K167" s="81">
        <f t="shared" si="27"/>
        <v>7.87657603276958</v>
      </c>
      <c r="L167" s="82">
        <f t="shared" si="28"/>
        <v>0.015022459629176</v>
      </c>
      <c r="M167" s="83">
        <f t="shared" si="29"/>
        <v>524.32000000000005</v>
      </c>
    </row>
    <row r="168" ht="12.800000000000001">
      <c r="A168" s="87">
        <v>165</v>
      </c>
      <c r="B168" s="67" t="s">
        <v>157</v>
      </c>
      <c r="C168" s="68" t="s">
        <v>169</v>
      </c>
      <c r="D168" s="75">
        <v>619.33000000000004</v>
      </c>
      <c r="E168" s="76">
        <v>607.19000000000005</v>
      </c>
      <c r="F168" s="75">
        <v>625.40999999999997</v>
      </c>
      <c r="G168" s="77">
        <f t="shared" si="25"/>
        <v>1851.9300000000001</v>
      </c>
      <c r="H168" s="78">
        <v>1</v>
      </c>
      <c r="I168" s="79">
        <v>3</v>
      </c>
      <c r="J168" s="80">
        <f t="shared" si="26"/>
        <v>617.30999999999995</v>
      </c>
      <c r="K168" s="81">
        <f t="shared" si="27"/>
        <v>9.2764432839315791</v>
      </c>
      <c r="L168" s="82">
        <f t="shared" si="28"/>
        <v>0.0150272039719615</v>
      </c>
      <c r="M168" s="83">
        <f t="shared" si="29"/>
        <v>617.30999999999995</v>
      </c>
    </row>
    <row r="169" ht="12.800000000000001">
      <c r="A169" s="87">
        <v>166</v>
      </c>
      <c r="B169" s="67" t="s">
        <v>157</v>
      </c>
      <c r="C169" s="68" t="s">
        <v>86</v>
      </c>
      <c r="D169" s="86">
        <v>2767.6399999999999</v>
      </c>
      <c r="E169" s="88">
        <v>2713.3699999999999</v>
      </c>
      <c r="F169" s="86">
        <v>2794.77</v>
      </c>
      <c r="G169" s="77">
        <f t="shared" si="25"/>
        <v>8275.7800000000007</v>
      </c>
      <c r="H169" s="78">
        <v>1</v>
      </c>
      <c r="I169" s="79">
        <v>3</v>
      </c>
      <c r="J169" s="80">
        <f t="shared" si="26"/>
        <v>2758.5900000000001</v>
      </c>
      <c r="K169" s="81">
        <f t="shared" si="27"/>
        <v>41.447215226116299</v>
      </c>
      <c r="L169" s="82">
        <f t="shared" si="28"/>
        <v>0.0150247826701743</v>
      </c>
      <c r="M169" s="83">
        <f t="shared" si="29"/>
        <v>2758.5900000000001</v>
      </c>
    </row>
    <row r="170" ht="12.800000000000001">
      <c r="A170" s="87">
        <v>167</v>
      </c>
      <c r="B170" s="67" t="s">
        <v>157</v>
      </c>
      <c r="C170" s="68" t="s">
        <v>170</v>
      </c>
      <c r="D170" s="86">
        <v>5793.3100000000004</v>
      </c>
      <c r="E170" s="88">
        <v>5679.7200000000003</v>
      </c>
      <c r="F170" s="86">
        <v>5850.1099999999997</v>
      </c>
      <c r="G170" s="77">
        <f t="shared" si="25"/>
        <v>17323.139999999999</v>
      </c>
      <c r="H170" s="78">
        <v>1</v>
      </c>
      <c r="I170" s="79">
        <v>3</v>
      </c>
      <c r="J170" s="80">
        <f t="shared" si="26"/>
        <v>5774.3800000000001</v>
      </c>
      <c r="K170" s="81">
        <f t="shared" si="27"/>
        <v>86.757977731157098</v>
      </c>
      <c r="L170" s="82">
        <f t="shared" si="28"/>
        <v>0.0150246394818417</v>
      </c>
      <c r="M170" s="83">
        <f t="shared" si="29"/>
        <v>5774.3800000000001</v>
      </c>
    </row>
    <row r="171" ht="12.800000000000001">
      <c r="A171" s="87">
        <v>168</v>
      </c>
      <c r="B171" s="67" t="s">
        <v>157</v>
      </c>
      <c r="C171" s="68" t="s">
        <v>171</v>
      </c>
      <c r="D171" s="86">
        <v>4897.8000000000002</v>
      </c>
      <c r="E171" s="88">
        <v>4801.7600000000002</v>
      </c>
      <c r="F171" s="86">
        <v>4945.8100000000004</v>
      </c>
      <c r="G171" s="77">
        <f t="shared" si="25"/>
        <v>14645.370000000001</v>
      </c>
      <c r="H171" s="78">
        <v>1</v>
      </c>
      <c r="I171" s="79">
        <v>3</v>
      </c>
      <c r="J171" s="80">
        <f t="shared" si="26"/>
        <v>4881.79</v>
      </c>
      <c r="K171" s="81">
        <f t="shared" si="27"/>
        <v>73.347397363505806</v>
      </c>
      <c r="L171" s="82">
        <f t="shared" si="28"/>
        <v>0.015024693271014499</v>
      </c>
      <c r="M171" s="83">
        <f t="shared" si="29"/>
        <v>4881.79</v>
      </c>
    </row>
    <row r="172" ht="12.800000000000001">
      <c r="A172" s="87">
        <v>169</v>
      </c>
      <c r="B172" s="67" t="s">
        <v>157</v>
      </c>
      <c r="C172" s="68" t="s">
        <v>162</v>
      </c>
      <c r="D172" s="86">
        <v>7476.7600000000002</v>
      </c>
      <c r="E172" s="88">
        <v>7330.1599999999999</v>
      </c>
      <c r="F172" s="86">
        <v>7550.0600000000004</v>
      </c>
      <c r="G172" s="77">
        <f t="shared" si="25"/>
        <v>22356.98</v>
      </c>
      <c r="H172" s="78">
        <v>1</v>
      </c>
      <c r="I172" s="79">
        <v>3</v>
      </c>
      <c r="J172" s="80">
        <f t="shared" si="26"/>
        <v>7452.3299999999999</v>
      </c>
      <c r="K172" s="81">
        <f t="shared" si="27"/>
        <v>111.967599554514</v>
      </c>
      <c r="L172" s="82">
        <f t="shared" si="28"/>
        <v>0.0150245090534791</v>
      </c>
      <c r="M172" s="83">
        <f t="shared" si="29"/>
        <v>7452.3299999999999</v>
      </c>
    </row>
    <row r="173" ht="13.4">
      <c r="A173" s="87">
        <v>170</v>
      </c>
      <c r="B173" s="67" t="s">
        <v>172</v>
      </c>
      <c r="C173" s="68" t="s">
        <v>173</v>
      </c>
      <c r="D173" s="75">
        <v>565.61000000000001</v>
      </c>
      <c r="E173" s="76">
        <v>554.51999999999998</v>
      </c>
      <c r="F173" s="75">
        <v>571.15999999999997</v>
      </c>
      <c r="G173" s="77">
        <f t="shared" si="25"/>
        <v>1691.29</v>
      </c>
      <c r="H173" s="78">
        <v>1</v>
      </c>
      <c r="I173" s="79">
        <v>3</v>
      </c>
      <c r="J173" s="80">
        <f t="shared" si="26"/>
        <v>563.75999999999999</v>
      </c>
      <c r="K173" s="81">
        <f t="shared" si="27"/>
        <v>8.47231078277939</v>
      </c>
      <c r="L173" s="82">
        <f t="shared" si="28"/>
        <v>0.0150282226173893</v>
      </c>
      <c r="M173" s="83">
        <f t="shared" si="29"/>
        <v>563.75999999999999</v>
      </c>
    </row>
    <row r="174" ht="13.4">
      <c r="A174" s="87">
        <v>171</v>
      </c>
      <c r="B174" s="67" t="s">
        <v>172</v>
      </c>
      <c r="C174" s="68" t="s">
        <v>174</v>
      </c>
      <c r="D174" s="86">
        <v>3732.4000000000001</v>
      </c>
      <c r="E174" s="88">
        <v>3659.2199999999998</v>
      </c>
      <c r="F174" s="86">
        <v>3769</v>
      </c>
      <c r="G174" s="77">
        <f t="shared" si="25"/>
        <v>11160.620000000001</v>
      </c>
      <c r="H174" s="78">
        <v>1</v>
      </c>
      <c r="I174" s="79">
        <v>3</v>
      </c>
      <c r="J174" s="80">
        <f t="shared" si="26"/>
        <v>3720.21</v>
      </c>
      <c r="K174" s="81">
        <f t="shared" si="27"/>
        <v>55.896512860821801</v>
      </c>
      <c r="L174" s="82">
        <f t="shared" si="28"/>
        <v>0.0150250961265148</v>
      </c>
      <c r="M174" s="83">
        <f t="shared" si="29"/>
        <v>3720.21</v>
      </c>
    </row>
    <row r="175" ht="13.4">
      <c r="A175" s="87">
        <v>172</v>
      </c>
      <c r="B175" s="67" t="s">
        <v>172</v>
      </c>
      <c r="C175" s="68" t="s">
        <v>175</v>
      </c>
      <c r="D175" s="86">
        <v>10792.59</v>
      </c>
      <c r="E175" s="76">
        <v>10580.969999999999</v>
      </c>
      <c r="F175" s="86">
        <v>10898.4</v>
      </c>
      <c r="G175" s="77">
        <f t="shared" si="25"/>
        <v>32271.959999999999</v>
      </c>
      <c r="H175" s="78">
        <v>1</v>
      </c>
      <c r="I175" s="79">
        <v>3</v>
      </c>
      <c r="J175" s="80">
        <f t="shared" si="26"/>
        <v>10757.32</v>
      </c>
      <c r="K175" s="81">
        <f t="shared" si="27"/>
        <v>161.62744476109299</v>
      </c>
      <c r="L175" s="82">
        <f t="shared" si="28"/>
        <v>0.015024880245367101</v>
      </c>
      <c r="M175" s="83">
        <f t="shared" si="29"/>
        <v>10757.32</v>
      </c>
    </row>
    <row r="176" ht="13.4">
      <c r="A176" s="87">
        <v>173</v>
      </c>
      <c r="B176" s="67" t="s">
        <v>172</v>
      </c>
      <c r="C176" s="68" t="s">
        <v>65</v>
      </c>
      <c r="D176" s="86">
        <v>1036.46</v>
      </c>
      <c r="E176" s="88">
        <v>1016.14</v>
      </c>
      <c r="F176" s="86">
        <v>1046.6199999999999</v>
      </c>
      <c r="G176" s="77">
        <f t="shared" si="25"/>
        <v>3099.2199999999998</v>
      </c>
      <c r="H176" s="78">
        <v>1</v>
      </c>
      <c r="I176" s="79">
        <v>3</v>
      </c>
      <c r="J176" s="80">
        <f t="shared" si="26"/>
        <v>1033.0699999999999</v>
      </c>
      <c r="K176" s="81">
        <f t="shared" si="27"/>
        <v>15.519656890537201</v>
      </c>
      <c r="L176" s="82">
        <f t="shared" si="28"/>
        <v>0.0150228512013099</v>
      </c>
      <c r="M176" s="83">
        <f t="shared" si="29"/>
        <v>1033.0699999999999</v>
      </c>
    </row>
    <row r="177" ht="13.4">
      <c r="A177" s="87">
        <v>174</v>
      </c>
      <c r="B177" s="67" t="s">
        <v>172</v>
      </c>
      <c r="C177" s="68" t="s">
        <v>176</v>
      </c>
      <c r="D177" s="86">
        <v>9846.6499999999996</v>
      </c>
      <c r="E177" s="76">
        <v>9653.5799999999999</v>
      </c>
      <c r="F177" s="86">
        <v>9943.1900000000005</v>
      </c>
      <c r="G177" s="77">
        <f t="shared" si="25"/>
        <v>29443.419999999998</v>
      </c>
      <c r="H177" s="78">
        <v>1</v>
      </c>
      <c r="I177" s="79">
        <v>3</v>
      </c>
      <c r="J177" s="80">
        <f t="shared" si="26"/>
        <v>9814.4699999999993</v>
      </c>
      <c r="K177" s="81">
        <f t="shared" si="27"/>
        <v>147.461830485045</v>
      </c>
      <c r="L177" s="82">
        <f t="shared" si="28"/>
        <v>0.0150249407746974</v>
      </c>
      <c r="M177" s="83">
        <f t="shared" si="29"/>
        <v>9814.4699999999993</v>
      </c>
    </row>
    <row r="178" ht="13.4">
      <c r="A178" s="87">
        <v>175</v>
      </c>
      <c r="B178" s="67" t="s">
        <v>172</v>
      </c>
      <c r="C178" s="68" t="s">
        <v>177</v>
      </c>
      <c r="D178" s="86">
        <v>1597.46</v>
      </c>
      <c r="E178" s="88">
        <v>1566.1400000000001</v>
      </c>
      <c r="F178" s="86">
        <v>1613.1199999999999</v>
      </c>
      <c r="G178" s="77">
        <f t="shared" si="25"/>
        <v>4776.7200000000003</v>
      </c>
      <c r="H178" s="78">
        <v>1</v>
      </c>
      <c r="I178" s="79">
        <v>3</v>
      </c>
      <c r="J178" s="80">
        <f t="shared" si="26"/>
        <v>1592.24</v>
      </c>
      <c r="K178" s="81">
        <f t="shared" si="27"/>
        <v>23.921045127669402</v>
      </c>
      <c r="L178" s="82">
        <f t="shared" si="28"/>
        <v>0.015023517263521399</v>
      </c>
      <c r="M178" s="83">
        <f t="shared" si="29"/>
        <v>1592.24</v>
      </c>
    </row>
    <row r="179" ht="13.4">
      <c r="A179" s="87">
        <v>176</v>
      </c>
      <c r="B179" s="67" t="s">
        <v>172</v>
      </c>
      <c r="C179" s="68" t="s">
        <v>178</v>
      </c>
      <c r="D179" s="86">
        <v>2611.6100000000001</v>
      </c>
      <c r="E179" s="88">
        <v>2560.4000000000001</v>
      </c>
      <c r="F179" s="86">
        <v>2637.21</v>
      </c>
      <c r="G179" s="77">
        <f t="shared" si="25"/>
        <v>7809.2200000000003</v>
      </c>
      <c r="H179" s="78">
        <v>1</v>
      </c>
      <c r="I179" s="79">
        <v>3</v>
      </c>
      <c r="J179" s="80">
        <f t="shared" si="26"/>
        <v>2603.0700000000002</v>
      </c>
      <c r="K179" s="81">
        <f t="shared" si="27"/>
        <v>39.110101636278003</v>
      </c>
      <c r="L179" s="82">
        <f t="shared" si="28"/>
        <v>0.0150246061904897</v>
      </c>
      <c r="M179" s="83">
        <f t="shared" si="29"/>
        <v>2603.0700000000002</v>
      </c>
    </row>
    <row r="180" ht="13.4">
      <c r="A180" s="87">
        <v>177</v>
      </c>
      <c r="B180" s="67" t="s">
        <v>172</v>
      </c>
      <c r="C180" s="68" t="s">
        <v>93</v>
      </c>
      <c r="D180" s="75">
        <v>308.37</v>
      </c>
      <c r="E180" s="76">
        <v>302.31999999999999</v>
      </c>
      <c r="F180" s="75">
        <v>311.38999999999999</v>
      </c>
      <c r="G180" s="77">
        <f t="shared" si="25"/>
        <v>922.08000000000004</v>
      </c>
      <c r="H180" s="78">
        <v>1</v>
      </c>
      <c r="I180" s="79">
        <v>3</v>
      </c>
      <c r="J180" s="80">
        <f t="shared" si="26"/>
        <v>307.36000000000001</v>
      </c>
      <c r="K180" s="81">
        <f t="shared" si="27"/>
        <v>4.6185820334817</v>
      </c>
      <c r="L180" s="82">
        <f t="shared" si="28"/>
        <v>0.015026620358803</v>
      </c>
      <c r="M180" s="83">
        <f t="shared" si="29"/>
        <v>307.36000000000001</v>
      </c>
    </row>
    <row r="181" ht="13.4">
      <c r="A181" s="87">
        <v>178</v>
      </c>
      <c r="B181" s="67" t="s">
        <v>172</v>
      </c>
      <c r="C181" s="68" t="s">
        <v>179</v>
      </c>
      <c r="D181" s="86">
        <v>1489.2</v>
      </c>
      <c r="E181" s="88">
        <v>1460</v>
      </c>
      <c r="F181" s="86">
        <v>1503.8</v>
      </c>
      <c r="G181" s="77">
        <f t="shared" si="25"/>
        <v>4453</v>
      </c>
      <c r="H181" s="78">
        <v>1</v>
      </c>
      <c r="I181" s="79">
        <v>3</v>
      </c>
      <c r="J181" s="80">
        <f t="shared" si="26"/>
        <v>1484.3299999999999</v>
      </c>
      <c r="K181" s="81">
        <f t="shared" si="27"/>
        <v>22.3018687557792</v>
      </c>
      <c r="L181" s="82">
        <f t="shared" si="28"/>
        <v>0.015024872336865201</v>
      </c>
      <c r="M181" s="83">
        <f t="shared" si="29"/>
        <v>1484.3299999999999</v>
      </c>
    </row>
    <row r="182" ht="20.850000000000001">
      <c r="A182" s="87">
        <v>179</v>
      </c>
      <c r="B182" s="67" t="s">
        <v>172</v>
      </c>
      <c r="C182" s="68" t="s">
        <v>180</v>
      </c>
      <c r="D182" s="86">
        <v>1999.2</v>
      </c>
      <c r="E182" s="88">
        <v>1960</v>
      </c>
      <c r="F182" s="86">
        <v>2018.8</v>
      </c>
      <c r="G182" s="77">
        <f t="shared" si="25"/>
        <v>5978</v>
      </c>
      <c r="H182" s="78">
        <v>1</v>
      </c>
      <c r="I182" s="79">
        <v>3</v>
      </c>
      <c r="J182" s="80">
        <f t="shared" si="26"/>
        <v>1992.6700000000001</v>
      </c>
      <c r="K182" s="81">
        <f t="shared" si="27"/>
        <v>29.9394948187173</v>
      </c>
      <c r="L182" s="82">
        <f t="shared" si="28"/>
        <v>0.015024813350287399</v>
      </c>
      <c r="M182" s="83">
        <f t="shared" si="29"/>
        <v>1992.6700000000001</v>
      </c>
    </row>
    <row r="183" ht="13.4">
      <c r="A183" s="87">
        <v>180</v>
      </c>
      <c r="B183" s="67" t="s">
        <v>172</v>
      </c>
      <c r="C183" s="68" t="s">
        <v>141</v>
      </c>
      <c r="D183" s="86">
        <v>1591.77</v>
      </c>
      <c r="E183" s="76">
        <v>1560.5599999999999</v>
      </c>
      <c r="F183" s="86">
        <v>1607.3800000000001</v>
      </c>
      <c r="G183" s="77">
        <f t="shared" si="25"/>
        <v>4759.71</v>
      </c>
      <c r="H183" s="78">
        <v>1</v>
      </c>
      <c r="I183" s="79">
        <v>3</v>
      </c>
      <c r="J183" s="80">
        <f t="shared" si="26"/>
        <v>1586.5699999999999</v>
      </c>
      <c r="K183" s="81">
        <f t="shared" si="27"/>
        <v>23.839213493737699</v>
      </c>
      <c r="L183" s="82">
        <f t="shared" si="28"/>
        <v>0.0150256298138359</v>
      </c>
      <c r="M183" s="83">
        <f t="shared" si="29"/>
        <v>1586.5699999999999</v>
      </c>
    </row>
    <row r="184" ht="13.4">
      <c r="A184" s="87">
        <v>181</v>
      </c>
      <c r="B184" s="67" t="s">
        <v>172</v>
      </c>
      <c r="C184" s="68" t="s">
        <v>162</v>
      </c>
      <c r="D184" s="86">
        <v>4937.6199999999999</v>
      </c>
      <c r="E184" s="88">
        <v>4840.8000000000002</v>
      </c>
      <c r="F184" s="86">
        <v>4986.0200000000004</v>
      </c>
      <c r="G184" s="77">
        <f t="shared" si="25"/>
        <v>14764.440000000001</v>
      </c>
      <c r="H184" s="78">
        <v>1</v>
      </c>
      <c r="I184" s="79">
        <v>3</v>
      </c>
      <c r="J184" s="80">
        <f t="shared" si="26"/>
        <v>4921.4799999999996</v>
      </c>
      <c r="K184" s="81">
        <f t="shared" si="27"/>
        <v>73.943132203065403</v>
      </c>
      <c r="L184" s="82">
        <f t="shared" si="28"/>
        <v>0.015024572324395399</v>
      </c>
      <c r="M184" s="83">
        <f t="shared" si="29"/>
        <v>4921.4799999999996</v>
      </c>
    </row>
    <row r="185" ht="13.4">
      <c r="A185" s="87">
        <v>182</v>
      </c>
      <c r="B185" s="67" t="s">
        <v>172</v>
      </c>
      <c r="C185" s="68" t="s">
        <v>165</v>
      </c>
      <c r="D185" s="86">
        <v>4203.9200000000001</v>
      </c>
      <c r="E185" s="88">
        <v>4121.4899999999998</v>
      </c>
      <c r="F185" s="86">
        <v>4245.1300000000001</v>
      </c>
      <c r="G185" s="77">
        <f t="shared" si="25"/>
        <v>12570.540000000001</v>
      </c>
      <c r="H185" s="78">
        <v>1</v>
      </c>
      <c r="I185" s="79">
        <v>3</v>
      </c>
      <c r="J185" s="80">
        <f t="shared" si="26"/>
        <v>4190.1800000000003</v>
      </c>
      <c r="K185" s="81">
        <f t="shared" si="27"/>
        <v>62.954770271997802</v>
      </c>
      <c r="L185" s="82">
        <f t="shared" si="28"/>
        <v>0.015024359400311601</v>
      </c>
      <c r="M185" s="83">
        <f t="shared" si="29"/>
        <v>4190.1800000000003</v>
      </c>
    </row>
    <row r="186" ht="12.800000000000001">
      <c r="A186" s="87">
        <v>183</v>
      </c>
      <c r="B186" s="67" t="s">
        <v>181</v>
      </c>
      <c r="C186" s="68" t="s">
        <v>182</v>
      </c>
      <c r="D186" s="75">
        <v>493.82999999999998</v>
      </c>
      <c r="E186" s="76">
        <v>484.14999999999998</v>
      </c>
      <c r="F186" s="75">
        <v>498.67000000000002</v>
      </c>
      <c r="G186" s="77">
        <f t="shared" si="25"/>
        <v>1476.6500000000001</v>
      </c>
      <c r="H186" s="78">
        <v>1</v>
      </c>
      <c r="I186" s="79">
        <v>3</v>
      </c>
      <c r="J186" s="80">
        <f t="shared" si="26"/>
        <v>492.22000000000003</v>
      </c>
      <c r="K186" s="81">
        <f t="shared" si="27"/>
        <v>7.3932232483538796</v>
      </c>
      <c r="L186" s="82">
        <f t="shared" si="28"/>
        <v>0.0150201601892525</v>
      </c>
      <c r="M186" s="83">
        <f t="shared" si="29"/>
        <v>492.22000000000003</v>
      </c>
    </row>
    <row r="187" ht="12.800000000000001">
      <c r="A187" s="87">
        <v>184</v>
      </c>
      <c r="B187" s="67" t="s">
        <v>181</v>
      </c>
      <c r="C187" s="68" t="s">
        <v>179</v>
      </c>
      <c r="D187" s="86">
        <v>1159.9100000000001</v>
      </c>
      <c r="E187" s="88">
        <v>1137.1700000000001</v>
      </c>
      <c r="F187" s="86">
        <v>1171.29</v>
      </c>
      <c r="G187" s="77">
        <f t="shared" si="25"/>
        <v>3468.3699999999999</v>
      </c>
      <c r="H187" s="78">
        <v>1</v>
      </c>
      <c r="I187" s="79">
        <v>3</v>
      </c>
      <c r="J187" s="80">
        <f t="shared" si="26"/>
        <v>1156.1199999999999</v>
      </c>
      <c r="K187" s="81">
        <f t="shared" si="27"/>
        <v>17.372327132540399</v>
      </c>
      <c r="L187" s="82">
        <f t="shared" si="28"/>
        <v>0.0150264048131166</v>
      </c>
      <c r="M187" s="83">
        <f t="shared" si="29"/>
        <v>1156.1199999999999</v>
      </c>
    </row>
    <row r="188" ht="20.850000000000001">
      <c r="A188" s="87">
        <v>185</v>
      </c>
      <c r="B188" s="67" t="s">
        <v>181</v>
      </c>
      <c r="C188" s="68" t="s">
        <v>180</v>
      </c>
      <c r="D188" s="86">
        <v>1996.8299999999999</v>
      </c>
      <c r="E188" s="88">
        <v>1957.6800000000001</v>
      </c>
      <c r="F188" s="86">
        <v>2016.4100000000001</v>
      </c>
      <c r="G188" s="77">
        <f t="shared" si="25"/>
        <v>5970.9200000000001</v>
      </c>
      <c r="H188" s="78">
        <v>1</v>
      </c>
      <c r="I188" s="79">
        <v>3</v>
      </c>
      <c r="J188" s="80">
        <f t="shared" si="26"/>
        <v>1990.3099999999999</v>
      </c>
      <c r="K188" s="81">
        <f t="shared" si="27"/>
        <v>29.903488926879401</v>
      </c>
      <c r="L188" s="82">
        <f t="shared" si="28"/>
        <v>0.015024538351754</v>
      </c>
      <c r="M188" s="83">
        <f t="shared" si="29"/>
        <v>1990.3099999999999</v>
      </c>
    </row>
    <row r="189" ht="12.800000000000001">
      <c r="A189" s="87">
        <v>186</v>
      </c>
      <c r="B189" s="67" t="s">
        <v>181</v>
      </c>
      <c r="C189" s="68" t="s">
        <v>183</v>
      </c>
      <c r="D189" s="75">
        <v>592.59000000000003</v>
      </c>
      <c r="E189" s="76">
        <v>580.97000000000003</v>
      </c>
      <c r="F189" s="75">
        <v>598.39999999999998</v>
      </c>
      <c r="G189" s="77">
        <f t="shared" si="25"/>
        <v>1771.96</v>
      </c>
      <c r="H189" s="78">
        <v>1</v>
      </c>
      <c r="I189" s="79">
        <v>3</v>
      </c>
      <c r="J189" s="80">
        <f t="shared" si="26"/>
        <v>590.64999999999998</v>
      </c>
      <c r="K189" s="81">
        <f t="shared" si="27"/>
        <v>8.8749225348731695</v>
      </c>
      <c r="L189" s="82">
        <f t="shared" si="28"/>
        <v>0.0150256878606166</v>
      </c>
      <c r="M189" s="83">
        <f t="shared" si="29"/>
        <v>590.64999999999998</v>
      </c>
    </row>
    <row r="190" ht="12.800000000000001">
      <c r="A190" s="87">
        <v>187</v>
      </c>
      <c r="B190" s="67" t="s">
        <v>181</v>
      </c>
      <c r="C190" s="68" t="s">
        <v>184</v>
      </c>
      <c r="D190" s="86">
        <v>5490.9499999999998</v>
      </c>
      <c r="E190" s="88">
        <v>5383.2799999999997</v>
      </c>
      <c r="F190" s="86">
        <v>5544.7799999999997</v>
      </c>
      <c r="G190" s="77">
        <f t="shared" si="25"/>
        <v>16419.009999999998</v>
      </c>
      <c r="H190" s="78">
        <v>1</v>
      </c>
      <c r="I190" s="79">
        <v>3</v>
      </c>
      <c r="J190" s="80">
        <f t="shared" si="26"/>
        <v>5473</v>
      </c>
      <c r="K190" s="81">
        <f t="shared" si="27"/>
        <v>82.232138790134897</v>
      </c>
      <c r="L190" s="82">
        <f t="shared" si="28"/>
        <v>0.0150250573342106</v>
      </c>
      <c r="M190" s="83">
        <f t="shared" si="29"/>
        <v>5473</v>
      </c>
    </row>
    <row r="191" ht="12.800000000000001">
      <c r="A191" s="87">
        <v>188</v>
      </c>
      <c r="B191" s="67" t="s">
        <v>181</v>
      </c>
      <c r="C191" s="68" t="s">
        <v>177</v>
      </c>
      <c r="D191" s="86">
        <v>1597.46</v>
      </c>
      <c r="E191" s="76">
        <v>1566.1400000000001</v>
      </c>
      <c r="F191" s="86">
        <v>1613.1199999999999</v>
      </c>
      <c r="G191" s="77">
        <f t="shared" si="25"/>
        <v>4776.7200000000003</v>
      </c>
      <c r="H191" s="78">
        <v>1</v>
      </c>
      <c r="I191" s="79">
        <v>3</v>
      </c>
      <c r="J191" s="80">
        <f t="shared" si="26"/>
        <v>1592.24</v>
      </c>
      <c r="K191" s="81">
        <f t="shared" si="27"/>
        <v>23.921045127669402</v>
      </c>
      <c r="L191" s="82">
        <f t="shared" si="28"/>
        <v>0.015023517263521399</v>
      </c>
      <c r="M191" s="83">
        <f t="shared" si="29"/>
        <v>1592.24</v>
      </c>
    </row>
    <row r="192" ht="12.800000000000001">
      <c r="A192" s="87">
        <v>189</v>
      </c>
      <c r="B192" s="67" t="s">
        <v>181</v>
      </c>
      <c r="C192" s="68" t="s">
        <v>178</v>
      </c>
      <c r="D192" s="86">
        <v>1596.1300000000001</v>
      </c>
      <c r="E192" s="76">
        <v>1564.8299999999999</v>
      </c>
      <c r="F192" s="86">
        <v>1611.77</v>
      </c>
      <c r="G192" s="77">
        <f t="shared" si="25"/>
        <v>4772.7299999999996</v>
      </c>
      <c r="H192" s="78">
        <v>1</v>
      </c>
      <c r="I192" s="79">
        <v>3</v>
      </c>
      <c r="J192" s="80">
        <f t="shared" si="26"/>
        <v>1590.9100000000001</v>
      </c>
      <c r="K192" s="81">
        <f t="shared" si="27"/>
        <v>23.901405816394998</v>
      </c>
      <c r="L192" s="82">
        <f t="shared" si="28"/>
        <v>0.015023732213887</v>
      </c>
      <c r="M192" s="83">
        <f t="shared" si="29"/>
        <v>1590.9100000000001</v>
      </c>
    </row>
    <row r="193" ht="12.800000000000001">
      <c r="A193" s="87">
        <v>190</v>
      </c>
      <c r="B193" s="67" t="s">
        <v>181</v>
      </c>
      <c r="C193" s="68" t="s">
        <v>93</v>
      </c>
      <c r="D193" s="75">
        <v>308.37</v>
      </c>
      <c r="E193" s="76">
        <v>302.31999999999999</v>
      </c>
      <c r="F193" s="75">
        <v>311.38999999999999</v>
      </c>
      <c r="G193" s="77">
        <f t="shared" si="25"/>
        <v>922.08000000000004</v>
      </c>
      <c r="H193" s="78">
        <v>1</v>
      </c>
      <c r="I193" s="79">
        <v>3</v>
      </c>
      <c r="J193" s="80">
        <f t="shared" si="26"/>
        <v>307.36000000000001</v>
      </c>
      <c r="K193" s="81">
        <f t="shared" si="27"/>
        <v>4.6185820334817</v>
      </c>
      <c r="L193" s="82">
        <f t="shared" si="28"/>
        <v>0.015026620358803</v>
      </c>
      <c r="M193" s="83">
        <f t="shared" si="29"/>
        <v>307.36000000000001</v>
      </c>
    </row>
    <row r="194" ht="12.800000000000001">
      <c r="A194" s="87">
        <v>191</v>
      </c>
      <c r="B194" s="67" t="s">
        <v>181</v>
      </c>
      <c r="C194" s="68" t="s">
        <v>141</v>
      </c>
      <c r="D194" s="86">
        <v>2828.0100000000002</v>
      </c>
      <c r="E194" s="88">
        <v>2772.5599999999999</v>
      </c>
      <c r="F194" s="86">
        <v>2855.7399999999998</v>
      </c>
      <c r="G194" s="77">
        <f t="shared" si="25"/>
        <v>8456.3099999999995</v>
      </c>
      <c r="H194" s="78">
        <v>1</v>
      </c>
      <c r="I194" s="79">
        <v>3</v>
      </c>
      <c r="J194" s="80">
        <f t="shared" si="26"/>
        <v>2818.77</v>
      </c>
      <c r="K194" s="81">
        <f t="shared" si="27"/>
        <v>42.352819268615399</v>
      </c>
      <c r="L194" s="82">
        <f t="shared" si="28"/>
        <v>0.015025283818337599</v>
      </c>
      <c r="M194" s="83">
        <f t="shared" si="29"/>
        <v>2818.77</v>
      </c>
    </row>
    <row r="195" ht="12.800000000000001">
      <c r="A195" s="87">
        <v>192</v>
      </c>
      <c r="B195" s="67" t="s">
        <v>181</v>
      </c>
      <c r="C195" s="68" t="s">
        <v>162</v>
      </c>
      <c r="D195" s="86">
        <v>4552.0900000000001</v>
      </c>
      <c r="E195" s="88">
        <v>4462.8299999999999</v>
      </c>
      <c r="F195" s="86">
        <v>4596.71</v>
      </c>
      <c r="G195" s="77">
        <f t="shared" si="25"/>
        <v>13611.629999999999</v>
      </c>
      <c r="H195" s="78">
        <v>1</v>
      </c>
      <c r="I195" s="79">
        <v>3</v>
      </c>
      <c r="J195" s="80">
        <f t="shared" si="26"/>
        <v>4537.21</v>
      </c>
      <c r="K195" s="81">
        <f t="shared" si="27"/>
        <v>68.169086835603196</v>
      </c>
      <c r="L195" s="82">
        <f t="shared" si="28"/>
        <v>0.0150244504520627</v>
      </c>
      <c r="M195" s="83">
        <f t="shared" si="29"/>
        <v>4537.21</v>
      </c>
    </row>
    <row r="196" ht="12.800000000000001">
      <c r="A196" s="87">
        <v>193</v>
      </c>
      <c r="B196" s="67" t="s">
        <v>181</v>
      </c>
      <c r="C196" s="68" t="s">
        <v>185</v>
      </c>
      <c r="D196" s="86">
        <v>8896.0400000000009</v>
      </c>
      <c r="E196" s="88">
        <v>8721.6100000000006</v>
      </c>
      <c r="F196" s="86">
        <v>8983.2600000000002</v>
      </c>
      <c r="G196" s="77">
        <f t="shared" si="25"/>
        <v>26600.91</v>
      </c>
      <c r="H196" s="78">
        <v>1</v>
      </c>
      <c r="I196" s="79">
        <v>3</v>
      </c>
      <c r="J196" s="80">
        <f t="shared" si="26"/>
        <v>8866.9699999999993</v>
      </c>
      <c r="K196" s="81">
        <f t="shared" si="27"/>
        <v>133.225295270831</v>
      </c>
      <c r="L196" s="82">
        <f t="shared" si="28"/>
        <v>0.015024895231497399</v>
      </c>
      <c r="M196" s="83">
        <f t="shared" si="29"/>
        <v>8866.9699999999993</v>
      </c>
    </row>
    <row r="197" ht="12.800000000000001">
      <c r="A197" s="87">
        <v>194</v>
      </c>
      <c r="B197" s="67" t="s">
        <v>181</v>
      </c>
      <c r="C197" s="68" t="s">
        <v>163</v>
      </c>
      <c r="D197" s="86">
        <v>11511.6</v>
      </c>
      <c r="E197" s="88">
        <v>11285.879999999999</v>
      </c>
      <c r="F197" s="86">
        <v>11624.459999999999</v>
      </c>
      <c r="G197" s="77">
        <f t="shared" si="25"/>
        <v>34421.940000000002</v>
      </c>
      <c r="H197" s="78">
        <v>1</v>
      </c>
      <c r="I197" s="79">
        <v>3</v>
      </c>
      <c r="J197" s="80">
        <f t="shared" si="26"/>
        <v>11473.98</v>
      </c>
      <c r="K197" s="81">
        <f t="shared" si="27"/>
        <v>172.39649764423899</v>
      </c>
      <c r="L197" s="82">
        <f t="shared" si="28"/>
        <v>0.0150249954805777</v>
      </c>
      <c r="M197" s="83">
        <f t="shared" si="29"/>
        <v>11473.98</v>
      </c>
    </row>
    <row r="198" ht="12.800000000000001">
      <c r="A198" s="87">
        <v>195</v>
      </c>
      <c r="B198" s="67" t="s">
        <v>181</v>
      </c>
      <c r="C198" s="68" t="s">
        <v>164</v>
      </c>
      <c r="D198" s="86">
        <v>10757.940000000001</v>
      </c>
      <c r="E198" s="88">
        <v>10547</v>
      </c>
      <c r="F198" s="86">
        <v>10863.41</v>
      </c>
      <c r="G198" s="77">
        <f t="shared" si="25"/>
        <v>32168.349999999999</v>
      </c>
      <c r="H198" s="78">
        <v>1</v>
      </c>
      <c r="I198" s="79">
        <v>3</v>
      </c>
      <c r="J198" s="80">
        <f t="shared" si="26"/>
        <v>10722.780000000001</v>
      </c>
      <c r="K198" s="81">
        <f t="shared" si="27"/>
        <v>161.108086234056</v>
      </c>
      <c r="L198" s="82">
        <f t="shared" si="28"/>
        <v>0.015024843019632601</v>
      </c>
      <c r="M198" s="83">
        <f t="shared" si="29"/>
        <v>10722.780000000001</v>
      </c>
    </row>
    <row r="199" ht="12.800000000000001">
      <c r="A199" s="87">
        <v>196</v>
      </c>
      <c r="B199" s="67" t="s">
        <v>181</v>
      </c>
      <c r="C199" s="68" t="s">
        <v>165</v>
      </c>
      <c r="D199" s="86">
        <v>3183.9200000000001</v>
      </c>
      <c r="E199" s="88">
        <v>3121.4899999999998</v>
      </c>
      <c r="F199" s="86">
        <v>3215.1300000000001</v>
      </c>
      <c r="G199" s="77">
        <f t="shared" si="25"/>
        <v>9520.5400000000009</v>
      </c>
      <c r="H199" s="78">
        <v>1</v>
      </c>
      <c r="I199" s="79">
        <v>3</v>
      </c>
      <c r="J199" s="80">
        <f t="shared" si="26"/>
        <v>3173.5100000000002</v>
      </c>
      <c r="K199" s="81">
        <f t="shared" si="27"/>
        <v>47.679518139343799</v>
      </c>
      <c r="L199" s="82">
        <f t="shared" si="28"/>
        <v>0.0150242218046717</v>
      </c>
      <c r="M199" s="83">
        <f t="shared" si="29"/>
        <v>3173.5100000000002</v>
      </c>
    </row>
    <row r="200" ht="12.800000000000001">
      <c r="A200" s="87">
        <v>197</v>
      </c>
      <c r="B200" s="67" t="s">
        <v>181</v>
      </c>
      <c r="C200" s="68" t="s">
        <v>166</v>
      </c>
      <c r="D200" s="86">
        <v>1997.3</v>
      </c>
      <c r="E200" s="76">
        <v>1958.1400000000001</v>
      </c>
      <c r="F200" s="86">
        <v>2016.8800000000001</v>
      </c>
      <c r="G200" s="77">
        <f t="shared" si="25"/>
        <v>5972.3199999999997</v>
      </c>
      <c r="H200" s="78">
        <v>1</v>
      </c>
      <c r="I200" s="79">
        <v>3</v>
      </c>
      <c r="J200" s="80">
        <f t="shared" si="26"/>
        <v>1990.77</v>
      </c>
      <c r="K200" s="81">
        <f t="shared" si="27"/>
        <v>29.9089443143686</v>
      </c>
      <c r="L200" s="82">
        <f t="shared" si="28"/>
        <v>0.0150238070266121</v>
      </c>
      <c r="M200" s="83">
        <f t="shared" si="29"/>
        <v>1990.77</v>
      </c>
    </row>
    <row r="201" ht="12.800000000000001">
      <c r="A201" s="87">
        <v>198</v>
      </c>
      <c r="B201" s="67" t="s">
        <v>181</v>
      </c>
      <c r="C201" s="68" t="s">
        <v>168</v>
      </c>
      <c r="D201" s="75">
        <v>478.48000000000002</v>
      </c>
      <c r="E201" s="76">
        <v>469.10000000000002</v>
      </c>
      <c r="F201" s="75">
        <v>483.17000000000002</v>
      </c>
      <c r="G201" s="77">
        <f t="shared" si="25"/>
        <v>1430.75</v>
      </c>
      <c r="H201" s="78">
        <v>1</v>
      </c>
      <c r="I201" s="79">
        <v>3</v>
      </c>
      <c r="J201" s="80">
        <f t="shared" si="26"/>
        <v>476.92000000000002</v>
      </c>
      <c r="K201" s="81">
        <f t="shared" si="27"/>
        <v>7.1640944996559002</v>
      </c>
      <c r="L201" s="82">
        <f t="shared" si="28"/>
        <v>0.0150215853804745</v>
      </c>
      <c r="M201" s="83">
        <f t="shared" si="29"/>
        <v>476.92000000000002</v>
      </c>
    </row>
    <row r="202" ht="12.800000000000001">
      <c r="A202" s="87">
        <v>199</v>
      </c>
      <c r="B202" s="67" t="s">
        <v>181</v>
      </c>
      <c r="C202" s="68" t="s">
        <v>169</v>
      </c>
      <c r="D202" s="86">
        <v>1639.3299999999999</v>
      </c>
      <c r="E202" s="88">
        <v>1607.1900000000001</v>
      </c>
      <c r="F202" s="86">
        <v>1655.4100000000001</v>
      </c>
      <c r="G202" s="77">
        <f t="shared" si="25"/>
        <v>4901.9300000000003</v>
      </c>
      <c r="H202" s="78">
        <v>1</v>
      </c>
      <c r="I202" s="79">
        <v>3</v>
      </c>
      <c r="J202" s="80">
        <f t="shared" si="26"/>
        <v>1633.98</v>
      </c>
      <c r="K202" s="81">
        <f t="shared" si="27"/>
        <v>24.551695460802701</v>
      </c>
      <c r="L202" s="82">
        <f t="shared" si="28"/>
        <v>0.0150257013309849</v>
      </c>
      <c r="M202" s="83">
        <f t="shared" si="29"/>
        <v>1633.98</v>
      </c>
    </row>
    <row r="203" ht="12.800000000000001">
      <c r="A203" s="87">
        <v>200</v>
      </c>
      <c r="B203" s="67" t="s">
        <v>181</v>
      </c>
      <c r="C203" s="68" t="s">
        <v>186</v>
      </c>
      <c r="D203" s="75">
        <v>961.36000000000001</v>
      </c>
      <c r="E203" s="76">
        <v>942.50999999999999</v>
      </c>
      <c r="F203" s="75">
        <v>970.78999999999996</v>
      </c>
      <c r="G203" s="77">
        <f t="shared" si="25"/>
        <v>2874.6599999999999</v>
      </c>
      <c r="H203" s="78">
        <v>1</v>
      </c>
      <c r="I203" s="79">
        <v>3</v>
      </c>
      <c r="J203" s="80">
        <f t="shared" si="26"/>
        <v>958.22000000000003</v>
      </c>
      <c r="K203" s="81">
        <f t="shared" si="27"/>
        <v>14.3991076112376</v>
      </c>
      <c r="L203" s="82">
        <f t="shared" si="28"/>
        <v>0.015026932866395599</v>
      </c>
      <c r="M203" s="83">
        <f t="shared" si="29"/>
        <v>958.22000000000003</v>
      </c>
    </row>
    <row r="204" ht="12.800000000000001">
      <c r="A204" s="87">
        <v>201</v>
      </c>
      <c r="B204" s="67" t="s">
        <v>181</v>
      </c>
      <c r="C204" s="68" t="s">
        <v>167</v>
      </c>
      <c r="D204" s="75">
        <v>274.75</v>
      </c>
      <c r="E204" s="76">
        <v>269.36000000000001</v>
      </c>
      <c r="F204" s="75">
        <v>277.44</v>
      </c>
      <c r="G204" s="77">
        <f t="shared" si="25"/>
        <v>821.54999999999995</v>
      </c>
      <c r="H204" s="78">
        <v>1</v>
      </c>
      <c r="I204" s="79">
        <v>3</v>
      </c>
      <c r="J204" s="80">
        <f t="shared" si="26"/>
        <v>273.85000000000002</v>
      </c>
      <c r="K204" s="81">
        <f t="shared" si="27"/>
        <v>4.11449875440496</v>
      </c>
      <c r="L204" s="82">
        <f t="shared" si="28"/>
        <v>0.0150246439817599</v>
      </c>
      <c r="M204" s="83">
        <f t="shared" si="29"/>
        <v>273.85000000000002</v>
      </c>
    </row>
    <row r="205" ht="12.800000000000001">
      <c r="A205" s="87">
        <v>202</v>
      </c>
      <c r="B205" s="67" t="s">
        <v>181</v>
      </c>
      <c r="C205" s="68" t="s">
        <v>187</v>
      </c>
      <c r="D205" s="86">
        <v>1969.6600000000001</v>
      </c>
      <c r="E205" s="88">
        <v>1931.04</v>
      </c>
      <c r="F205" s="86">
        <v>1988.97</v>
      </c>
      <c r="G205" s="77">
        <f t="shared" si="25"/>
        <v>5889.6700000000001</v>
      </c>
      <c r="H205" s="78">
        <v>1</v>
      </c>
      <c r="I205" s="79">
        <v>3</v>
      </c>
      <c r="J205" s="80">
        <f t="shared" si="26"/>
        <v>1963.22</v>
      </c>
      <c r="K205" s="81">
        <f t="shared" si="27"/>
        <v>29.4965125057184</v>
      </c>
      <c r="L205" s="82">
        <f t="shared" si="28"/>
        <v>0.0150245578721276</v>
      </c>
      <c r="M205" s="83">
        <f t="shared" si="29"/>
        <v>1963.22</v>
      </c>
    </row>
    <row r="206" ht="12.800000000000001">
      <c r="A206" s="87">
        <v>203</v>
      </c>
      <c r="B206" s="67" t="s">
        <v>181</v>
      </c>
      <c r="C206" s="68" t="s">
        <v>188</v>
      </c>
      <c r="D206" s="86">
        <v>3170.21</v>
      </c>
      <c r="E206" s="88">
        <v>3108.0500000000002</v>
      </c>
      <c r="F206" s="86">
        <v>3201.29</v>
      </c>
      <c r="G206" s="77">
        <f t="shared" si="25"/>
        <v>9479.5499999999993</v>
      </c>
      <c r="H206" s="78">
        <v>1</v>
      </c>
      <c r="I206" s="79">
        <v>3</v>
      </c>
      <c r="J206" s="80">
        <f t="shared" si="26"/>
        <v>3159.8499999999999</v>
      </c>
      <c r="K206" s="81">
        <f t="shared" si="27"/>
        <v>47.475484199742397</v>
      </c>
      <c r="L206" s="82">
        <f t="shared" si="28"/>
        <v>0.0150246005980481</v>
      </c>
      <c r="M206" s="83">
        <f t="shared" si="29"/>
        <v>3159.8499999999999</v>
      </c>
    </row>
    <row r="207" ht="12.800000000000001">
      <c r="A207" s="87">
        <v>204</v>
      </c>
      <c r="B207" s="67" t="s">
        <v>181</v>
      </c>
      <c r="C207" s="68" t="s">
        <v>189</v>
      </c>
      <c r="D207" s="86">
        <v>2836.77</v>
      </c>
      <c r="E207" s="88">
        <v>2781.1500000000001</v>
      </c>
      <c r="F207" s="86">
        <v>2864.5799999999999</v>
      </c>
      <c r="G207" s="77">
        <f t="shared" si="25"/>
        <v>8482.5</v>
      </c>
      <c r="H207" s="78">
        <v>1</v>
      </c>
      <c r="I207" s="79">
        <v>3</v>
      </c>
      <c r="J207" s="80">
        <f t="shared" si="26"/>
        <v>2827.5</v>
      </c>
      <c r="K207" s="81">
        <f t="shared" si="27"/>
        <v>42.4804766922406</v>
      </c>
      <c r="L207" s="82">
        <f t="shared" si="28"/>
        <v>0.0150240412704653</v>
      </c>
      <c r="M207" s="83">
        <f t="shared" si="29"/>
        <v>2827.5</v>
      </c>
    </row>
    <row r="208" ht="12.800000000000001">
      <c r="A208" s="87">
        <v>205</v>
      </c>
      <c r="B208" s="67" t="s">
        <v>181</v>
      </c>
      <c r="C208" s="68" t="s">
        <v>190</v>
      </c>
      <c r="D208" s="75">
        <v>392.88999999999999</v>
      </c>
      <c r="E208" s="76">
        <v>385.19</v>
      </c>
      <c r="F208" s="75">
        <v>396.75</v>
      </c>
      <c r="G208" s="77">
        <f t="shared" si="25"/>
        <v>1174.8299999999999</v>
      </c>
      <c r="H208" s="78">
        <v>1</v>
      </c>
      <c r="I208" s="79">
        <v>3</v>
      </c>
      <c r="J208" s="80">
        <f t="shared" si="26"/>
        <v>391.61000000000001</v>
      </c>
      <c r="K208" s="81">
        <f t="shared" si="27"/>
        <v>5.88533771333472</v>
      </c>
      <c r="L208" s="82">
        <f t="shared" si="28"/>
        <v>0.0150285685077877</v>
      </c>
      <c r="M208" s="83">
        <f t="shared" si="29"/>
        <v>391.61000000000001</v>
      </c>
    </row>
    <row r="209" ht="12.800000000000001">
      <c r="A209" s="87">
        <v>206</v>
      </c>
      <c r="B209" s="67" t="s">
        <v>181</v>
      </c>
      <c r="C209" s="68" t="s">
        <v>191</v>
      </c>
      <c r="D209" s="75">
        <v>967.33000000000004</v>
      </c>
      <c r="E209" s="76">
        <v>948.36000000000001</v>
      </c>
      <c r="F209" s="75">
        <v>976.80999999999995</v>
      </c>
      <c r="G209" s="77">
        <f t="shared" si="25"/>
        <v>2892.5</v>
      </c>
      <c r="H209" s="78">
        <v>1</v>
      </c>
      <c r="I209" s="79">
        <v>3</v>
      </c>
      <c r="J209" s="80">
        <f t="shared" si="26"/>
        <v>964.16999999999996</v>
      </c>
      <c r="K209" s="81">
        <f t="shared" si="27"/>
        <v>14.486395341837101</v>
      </c>
      <c r="L209" s="82">
        <f t="shared" si="28"/>
        <v>0.0150247314704223</v>
      </c>
      <c r="M209" s="83">
        <f t="shared" si="29"/>
        <v>964.16999999999996</v>
      </c>
    </row>
    <row r="210" ht="12.800000000000001">
      <c r="A210" s="87">
        <v>207</v>
      </c>
      <c r="B210" s="67" t="s">
        <v>181</v>
      </c>
      <c r="C210" s="68" t="s">
        <v>192</v>
      </c>
      <c r="D210" s="86">
        <v>3877.8000000000002</v>
      </c>
      <c r="E210" s="76">
        <v>3801.7600000000002</v>
      </c>
      <c r="F210" s="86">
        <v>3915.8099999999999</v>
      </c>
      <c r="G210" s="77">
        <f t="shared" si="25"/>
        <v>11595.370000000001</v>
      </c>
      <c r="H210" s="78">
        <v>1</v>
      </c>
      <c r="I210" s="79">
        <v>3</v>
      </c>
      <c r="J210" s="80">
        <f t="shared" si="26"/>
        <v>3865.1199999999999</v>
      </c>
      <c r="K210" s="81">
        <f t="shared" si="27"/>
        <v>58.072145216101497</v>
      </c>
      <c r="L210" s="82">
        <f t="shared" si="28"/>
        <v>0.015024668112788599</v>
      </c>
      <c r="M210" s="83">
        <f t="shared" si="29"/>
        <v>3865.1199999999999</v>
      </c>
    </row>
    <row r="211" ht="12.800000000000001">
      <c r="A211" s="87">
        <v>208</v>
      </c>
      <c r="B211" s="67" t="s">
        <v>181</v>
      </c>
      <c r="C211" s="68" t="s">
        <v>193</v>
      </c>
      <c r="D211" s="86">
        <v>8107.3299999999999</v>
      </c>
      <c r="E211" s="76">
        <v>7948.3599999999997</v>
      </c>
      <c r="F211" s="86">
        <v>8186.8100000000004</v>
      </c>
      <c r="G211" s="77">
        <f t="shared" si="25"/>
        <v>24242.5</v>
      </c>
      <c r="H211" s="78">
        <v>1</v>
      </c>
      <c r="I211" s="79">
        <v>3</v>
      </c>
      <c r="J211" s="80">
        <f t="shared" si="26"/>
        <v>8080.8299999999999</v>
      </c>
      <c r="K211" s="81">
        <f t="shared" si="27"/>
        <v>121.413160942297</v>
      </c>
      <c r="L211" s="82">
        <f t="shared" si="28"/>
        <v>0.015024837911736399</v>
      </c>
      <c r="M211" s="83">
        <f t="shared" si="29"/>
        <v>8080.8299999999999</v>
      </c>
    </row>
    <row r="212" ht="12.800000000000001">
      <c r="A212" s="87">
        <v>209</v>
      </c>
      <c r="B212" s="67" t="s">
        <v>181</v>
      </c>
      <c r="C212" s="68" t="s">
        <v>86</v>
      </c>
      <c r="D212" s="86">
        <v>8887.6399999999994</v>
      </c>
      <c r="E212" s="88">
        <v>8713.3700000000008</v>
      </c>
      <c r="F212" s="86">
        <v>8974.7700000000004</v>
      </c>
      <c r="G212" s="77">
        <f t="shared" si="25"/>
        <v>26575.779999999999</v>
      </c>
      <c r="H212" s="78">
        <v>1</v>
      </c>
      <c r="I212" s="79">
        <v>3</v>
      </c>
      <c r="J212" s="80">
        <f t="shared" si="26"/>
        <v>8858.5900000000001</v>
      </c>
      <c r="K212" s="81">
        <f t="shared" si="27"/>
        <v>133.09872895711601</v>
      </c>
      <c r="L212" s="82">
        <f t="shared" si="28"/>
        <v>0.015024820988116199</v>
      </c>
      <c r="M212" s="83">
        <f t="shared" si="29"/>
        <v>8858.5900000000001</v>
      </c>
    </row>
    <row r="213" ht="12.800000000000001">
      <c r="A213" s="87">
        <v>210</v>
      </c>
      <c r="B213" s="67" t="s">
        <v>194</v>
      </c>
      <c r="C213" s="68" t="s">
        <v>175</v>
      </c>
      <c r="D213" s="86">
        <v>7713.8100000000004</v>
      </c>
      <c r="E213" s="88">
        <v>7562.5600000000004</v>
      </c>
      <c r="F213" s="86">
        <v>7789.4399999999996</v>
      </c>
      <c r="G213" s="77">
        <f t="shared" si="25"/>
        <v>23065.810000000001</v>
      </c>
      <c r="H213" s="78">
        <v>1</v>
      </c>
      <c r="I213" s="79">
        <v>3</v>
      </c>
      <c r="J213" s="80">
        <f t="shared" si="26"/>
        <v>7688.6000000000004</v>
      </c>
      <c r="K213" s="81">
        <f t="shared" si="27"/>
        <v>115.521277910175</v>
      </c>
      <c r="L213" s="82">
        <f t="shared" si="28"/>
        <v>0.015025008182266601</v>
      </c>
      <c r="M213" s="83">
        <f t="shared" si="29"/>
        <v>7688.6000000000004</v>
      </c>
    </row>
    <row r="214" ht="20.850000000000001">
      <c r="A214" s="87">
        <v>211</v>
      </c>
      <c r="B214" s="67" t="s">
        <v>194</v>
      </c>
      <c r="C214" s="68" t="s">
        <v>195</v>
      </c>
      <c r="D214" s="86">
        <v>16236.73</v>
      </c>
      <c r="E214" s="88">
        <v>15918.360000000001</v>
      </c>
      <c r="F214" s="86">
        <v>16395.91</v>
      </c>
      <c r="G214" s="77">
        <f t="shared" si="25"/>
        <v>48551</v>
      </c>
      <c r="H214" s="78">
        <v>1</v>
      </c>
      <c r="I214" s="79">
        <v>3</v>
      </c>
      <c r="J214" s="80">
        <f t="shared" si="26"/>
        <v>16183.67</v>
      </c>
      <c r="K214" s="81">
        <f t="shared" si="27"/>
        <v>243.15692186322801</v>
      </c>
      <c r="L214" s="82">
        <f t="shared" si="28"/>
        <v>0.015024831936342501</v>
      </c>
      <c r="M214" s="83">
        <f t="shared" si="29"/>
        <v>16183.67</v>
      </c>
    </row>
    <row r="215" ht="12.800000000000001">
      <c r="A215" s="87">
        <v>212</v>
      </c>
      <c r="B215" s="67" t="s">
        <v>194</v>
      </c>
      <c r="C215" s="68" t="s">
        <v>196</v>
      </c>
      <c r="D215" s="86">
        <v>1123.23</v>
      </c>
      <c r="E215" s="76">
        <v>1101.21</v>
      </c>
      <c r="F215" s="86">
        <v>1134.25</v>
      </c>
      <c r="G215" s="77">
        <f t="shared" si="25"/>
        <v>3358.6900000000001</v>
      </c>
      <c r="H215" s="78">
        <v>1</v>
      </c>
      <c r="I215" s="79">
        <v>3</v>
      </c>
      <c r="J215" s="80">
        <f t="shared" si="26"/>
        <v>1119.5599999999999</v>
      </c>
      <c r="K215" s="81">
        <f t="shared" si="27"/>
        <v>16.822418078266899</v>
      </c>
      <c r="L215" s="82">
        <f t="shared" si="28"/>
        <v>0.0150259191809879</v>
      </c>
      <c r="M215" s="83">
        <f t="shared" si="29"/>
        <v>1119.5599999999999</v>
      </c>
    </row>
    <row r="216" ht="12.800000000000001">
      <c r="A216" s="87">
        <v>213</v>
      </c>
      <c r="B216" s="67" t="s">
        <v>197</v>
      </c>
      <c r="C216" s="68" t="s">
        <v>198</v>
      </c>
      <c r="D216" s="75">
        <v>707.95000000000005</v>
      </c>
      <c r="E216" s="76">
        <v>694.07000000000005</v>
      </c>
      <c r="F216" s="75">
        <v>714.88999999999999</v>
      </c>
      <c r="G216" s="77">
        <f t="shared" si="25"/>
        <v>2116.9099999999999</v>
      </c>
      <c r="H216" s="78">
        <v>1</v>
      </c>
      <c r="I216" s="79">
        <v>3</v>
      </c>
      <c r="J216" s="80">
        <f t="shared" si="26"/>
        <v>705.63999999999999</v>
      </c>
      <c r="K216" s="81">
        <f t="shared" si="27"/>
        <v>10.601025893752</v>
      </c>
      <c r="L216" s="82">
        <f t="shared" si="28"/>
        <v>0.0150232780082648</v>
      </c>
      <c r="M216" s="83">
        <f t="shared" si="29"/>
        <v>705.63999999999999</v>
      </c>
    </row>
    <row r="217" ht="12.800000000000001">
      <c r="A217" s="87">
        <v>214</v>
      </c>
      <c r="B217" s="67" t="s">
        <v>197</v>
      </c>
      <c r="C217" s="68" t="s">
        <v>168</v>
      </c>
      <c r="D217" s="75">
        <v>526.03999999999996</v>
      </c>
      <c r="E217" s="76">
        <v>515.73000000000002</v>
      </c>
      <c r="F217" s="75">
        <v>531.20000000000005</v>
      </c>
      <c r="G217" s="77">
        <f t="shared" si="25"/>
        <v>1572.97</v>
      </c>
      <c r="H217" s="78">
        <v>1</v>
      </c>
      <c r="I217" s="79">
        <v>3</v>
      </c>
      <c r="J217" s="80">
        <f t="shared" si="26"/>
        <v>524.32000000000005</v>
      </c>
      <c r="K217" s="81">
        <f t="shared" si="27"/>
        <v>7.87657603276958</v>
      </c>
      <c r="L217" s="82">
        <f t="shared" si="28"/>
        <v>0.015022459629176</v>
      </c>
      <c r="M217" s="83">
        <f t="shared" si="29"/>
        <v>524.32000000000005</v>
      </c>
    </row>
    <row r="218" ht="12.800000000000001">
      <c r="A218" s="87">
        <v>215</v>
      </c>
      <c r="B218" s="67" t="s">
        <v>197</v>
      </c>
      <c r="C218" s="68" t="s">
        <v>93</v>
      </c>
      <c r="D218" s="75">
        <v>440.74000000000001</v>
      </c>
      <c r="E218" s="76">
        <v>432.10000000000002</v>
      </c>
      <c r="F218" s="75">
        <v>445.06</v>
      </c>
      <c r="G218" s="77">
        <f t="shared" si="25"/>
        <v>1317.9000000000001</v>
      </c>
      <c r="H218" s="78">
        <v>1</v>
      </c>
      <c r="I218" s="79">
        <v>3</v>
      </c>
      <c r="J218" s="80">
        <f t="shared" si="26"/>
        <v>439.30000000000001</v>
      </c>
      <c r="K218" s="81">
        <f t="shared" si="27"/>
        <v>6.5989090007364002</v>
      </c>
      <c r="L218" s="82">
        <f t="shared" si="28"/>
        <v>0.0150214181669392</v>
      </c>
      <c r="M218" s="83">
        <f t="shared" si="29"/>
        <v>439.30000000000001</v>
      </c>
    </row>
    <row r="219" ht="12.800000000000001">
      <c r="A219" s="87">
        <v>216</v>
      </c>
      <c r="B219" s="67" t="s">
        <v>197</v>
      </c>
      <c r="C219" s="68" t="s">
        <v>68</v>
      </c>
      <c r="D219" s="75">
        <v>702.25</v>
      </c>
      <c r="E219" s="76">
        <v>688.48000000000002</v>
      </c>
      <c r="F219" s="75">
        <v>709.13</v>
      </c>
      <c r="G219" s="77">
        <f t="shared" si="25"/>
        <v>2099.8600000000001</v>
      </c>
      <c r="H219" s="78">
        <v>1</v>
      </c>
      <c r="I219" s="79">
        <v>3</v>
      </c>
      <c r="J219" s="80">
        <f t="shared" si="26"/>
        <v>699.95000000000005</v>
      </c>
      <c r="K219" s="81">
        <f t="shared" si="27"/>
        <v>10.514830003380901</v>
      </c>
      <c r="L219" s="82">
        <f t="shared" si="28"/>
        <v>0.0150222587375969</v>
      </c>
      <c r="M219" s="83">
        <f t="shared" si="29"/>
        <v>699.95000000000005</v>
      </c>
    </row>
    <row r="220" ht="12.800000000000001">
      <c r="A220" s="87">
        <v>217</v>
      </c>
      <c r="B220" s="67" t="s">
        <v>197</v>
      </c>
      <c r="C220" s="68" t="s">
        <v>52</v>
      </c>
      <c r="D220" s="75">
        <v>428.29000000000002</v>
      </c>
      <c r="E220" s="76">
        <v>419.88999999999999</v>
      </c>
      <c r="F220" s="75">
        <v>432.49000000000001</v>
      </c>
      <c r="G220" s="77">
        <f t="shared" si="25"/>
        <v>1280.6700000000001</v>
      </c>
      <c r="H220" s="78">
        <v>1</v>
      </c>
      <c r="I220" s="79">
        <v>3</v>
      </c>
      <c r="J220" s="80">
        <f t="shared" si="26"/>
        <v>426.88999999999999</v>
      </c>
      <c r="K220" s="81">
        <f t="shared" si="27"/>
        <v>6.4156059729381898</v>
      </c>
      <c r="L220" s="82">
        <f t="shared" si="28"/>
        <v>0.015028709908731</v>
      </c>
      <c r="M220" s="83">
        <f t="shared" si="29"/>
        <v>426.88999999999999</v>
      </c>
    </row>
    <row r="221" ht="20.850000000000001">
      <c r="A221" s="87">
        <v>218</v>
      </c>
      <c r="B221" s="67" t="s">
        <v>197</v>
      </c>
      <c r="C221" s="68" t="s">
        <v>199</v>
      </c>
      <c r="D221" s="75">
        <v>784.46000000000004</v>
      </c>
      <c r="E221" s="76">
        <v>769.08000000000004</v>
      </c>
      <c r="F221" s="75">
        <v>792.14999999999998</v>
      </c>
      <c r="G221" s="77">
        <f t="shared" si="25"/>
        <v>2345.6900000000001</v>
      </c>
      <c r="H221" s="78">
        <v>1</v>
      </c>
      <c r="I221" s="79">
        <v>3</v>
      </c>
      <c r="J221" s="80">
        <f t="shared" si="26"/>
        <v>781.89999999999998</v>
      </c>
      <c r="K221" s="81">
        <f t="shared" si="27"/>
        <v>11.7466697408244</v>
      </c>
      <c r="L221" s="82">
        <f t="shared" si="28"/>
        <v>0.015023237934293899</v>
      </c>
      <c r="M221" s="83">
        <f t="shared" si="29"/>
        <v>781.89999999999998</v>
      </c>
    </row>
    <row r="222" ht="12.800000000000001">
      <c r="A222" s="87">
        <v>219</v>
      </c>
      <c r="B222" s="67" t="s">
        <v>197</v>
      </c>
      <c r="C222" s="68" t="s">
        <v>65</v>
      </c>
      <c r="D222" s="86">
        <v>1364.76</v>
      </c>
      <c r="E222" s="88">
        <v>1338</v>
      </c>
      <c r="F222" s="86">
        <v>1378.1400000000001</v>
      </c>
      <c r="G222" s="77">
        <f t="shared" si="25"/>
        <v>4080.9000000000001</v>
      </c>
      <c r="H222" s="78">
        <v>1</v>
      </c>
      <c r="I222" s="79">
        <v>3</v>
      </c>
      <c r="J222" s="80">
        <f t="shared" si="26"/>
        <v>1360.3</v>
      </c>
      <c r="K222" s="81">
        <f t="shared" si="27"/>
        <v>20.438287599503099</v>
      </c>
      <c r="L222" s="82">
        <f t="shared" si="28"/>
        <v>0.015024838344117501</v>
      </c>
      <c r="M222" s="83">
        <f t="shared" si="29"/>
        <v>1360.3</v>
      </c>
    </row>
    <row r="223" ht="12.800000000000001">
      <c r="A223" s="87">
        <v>220</v>
      </c>
      <c r="B223" s="67" t="s">
        <v>197</v>
      </c>
      <c r="C223" s="68" t="s">
        <v>200</v>
      </c>
      <c r="D223" s="86">
        <v>2255.5</v>
      </c>
      <c r="E223" s="76">
        <v>2211.27</v>
      </c>
      <c r="F223" s="86">
        <v>2277.6100000000001</v>
      </c>
      <c r="G223" s="77">
        <f t="shared" si="25"/>
        <v>6744.3800000000001</v>
      </c>
      <c r="H223" s="78">
        <v>1</v>
      </c>
      <c r="I223" s="79">
        <v>3</v>
      </c>
      <c r="J223" s="80">
        <f t="shared" si="26"/>
        <v>2248.1300000000001</v>
      </c>
      <c r="K223" s="81">
        <f t="shared" si="27"/>
        <v>33.779038618646403</v>
      </c>
      <c r="L223" s="82">
        <f t="shared" si="28"/>
        <v>0.015025393824488101</v>
      </c>
      <c r="M223" s="83">
        <f t="shared" si="29"/>
        <v>2248.1300000000001</v>
      </c>
    </row>
    <row r="224" ht="12.800000000000001">
      <c r="A224" s="87">
        <v>221</v>
      </c>
      <c r="B224" s="67" t="s">
        <v>197</v>
      </c>
      <c r="C224" s="68" t="s">
        <v>189</v>
      </c>
      <c r="D224" s="75">
        <v>709.46000000000004</v>
      </c>
      <c r="E224" s="76">
        <v>695.54999999999995</v>
      </c>
      <c r="F224" s="75">
        <v>716.41999999999996</v>
      </c>
      <c r="G224" s="77">
        <f t="shared" si="25"/>
        <v>2121.4299999999998</v>
      </c>
      <c r="H224" s="78">
        <v>1</v>
      </c>
      <c r="I224" s="79">
        <v>3</v>
      </c>
      <c r="J224" s="80">
        <f t="shared" si="26"/>
        <v>707.13999999999999</v>
      </c>
      <c r="K224" s="81">
        <f t="shared" si="27"/>
        <v>10.626121117322199</v>
      </c>
      <c r="L224" s="82">
        <f t="shared" si="28"/>
        <v>0.01502689865843</v>
      </c>
      <c r="M224" s="83">
        <f t="shared" si="29"/>
        <v>707.13999999999999</v>
      </c>
    </row>
    <row r="225" ht="12.800000000000001">
      <c r="A225" s="87">
        <v>222</v>
      </c>
      <c r="B225" s="67" t="s">
        <v>197</v>
      </c>
      <c r="C225" s="68" t="s">
        <v>201</v>
      </c>
      <c r="D225" s="75">
        <v>347.63999999999999</v>
      </c>
      <c r="E225" s="76">
        <v>340.81999999999999</v>
      </c>
      <c r="F225" s="75">
        <v>351.04000000000002</v>
      </c>
      <c r="G225" s="77">
        <f t="shared" si="25"/>
        <v>1039.5</v>
      </c>
      <c r="H225" s="78">
        <v>1</v>
      </c>
      <c r="I225" s="79">
        <v>3</v>
      </c>
      <c r="J225" s="80">
        <f t="shared" si="26"/>
        <v>346.5</v>
      </c>
      <c r="K225" s="81">
        <f t="shared" si="27"/>
        <v>5.2044980545678099</v>
      </c>
      <c r="L225" s="82">
        <f t="shared" si="28"/>
        <v>0.015020196405679099</v>
      </c>
      <c r="M225" s="83">
        <f t="shared" si="29"/>
        <v>346.5</v>
      </c>
    </row>
    <row r="226" ht="12.800000000000001">
      <c r="A226" s="87">
        <v>223</v>
      </c>
      <c r="B226" s="67" t="s">
        <v>197</v>
      </c>
      <c r="C226" s="68" t="s">
        <v>186</v>
      </c>
      <c r="D226" s="75">
        <v>655.20000000000005</v>
      </c>
      <c r="E226" s="76">
        <v>642.35000000000002</v>
      </c>
      <c r="F226" s="75">
        <v>661.62</v>
      </c>
      <c r="G226" s="77">
        <f t="shared" si="25"/>
        <v>1959.1700000000001</v>
      </c>
      <c r="H226" s="78">
        <v>1</v>
      </c>
      <c r="I226" s="79">
        <v>3</v>
      </c>
      <c r="J226" s="80">
        <f t="shared" si="26"/>
        <v>653.05999999999995</v>
      </c>
      <c r="K226" s="81">
        <f t="shared" si="27"/>
        <v>9.8121684657368107</v>
      </c>
      <c r="L226" s="82">
        <f t="shared" si="28"/>
        <v>0.0150249111348679</v>
      </c>
      <c r="M226" s="83">
        <f t="shared" si="29"/>
        <v>653.05999999999995</v>
      </c>
    </row>
    <row r="227" ht="12.800000000000001">
      <c r="A227" s="87">
        <v>224</v>
      </c>
      <c r="B227" s="67" t="s">
        <v>197</v>
      </c>
      <c r="C227" s="68" t="s">
        <v>169</v>
      </c>
      <c r="D227" s="75">
        <v>891.78999999999996</v>
      </c>
      <c r="E227" s="76">
        <v>874.29999999999995</v>
      </c>
      <c r="F227" s="75">
        <v>900.52999999999997</v>
      </c>
      <c r="G227" s="77">
        <f t="shared" si="25"/>
        <v>2666.6199999999999</v>
      </c>
      <c r="H227" s="78">
        <v>1</v>
      </c>
      <c r="I227" s="79">
        <v>3</v>
      </c>
      <c r="J227" s="80">
        <f t="shared" si="26"/>
        <v>888.87</v>
      </c>
      <c r="K227" s="81">
        <f t="shared" si="27"/>
        <v>13.356026729532999</v>
      </c>
      <c r="L227" s="82">
        <f t="shared" si="28"/>
        <v>0.015025849370023801</v>
      </c>
      <c r="M227" s="83">
        <f t="shared" si="29"/>
        <v>888.87</v>
      </c>
    </row>
    <row r="228" ht="12.800000000000001">
      <c r="A228" s="87">
        <v>225</v>
      </c>
      <c r="B228" s="67" t="s">
        <v>197</v>
      </c>
      <c r="C228" s="68" t="s">
        <v>179</v>
      </c>
      <c r="D228" s="86">
        <v>2499.7800000000002</v>
      </c>
      <c r="E228" s="76">
        <v>2450.7600000000002</v>
      </c>
      <c r="F228" s="86">
        <v>2524.2800000000002</v>
      </c>
      <c r="G228" s="77">
        <f t="shared" ref="G228:G291" si="30">D228+E228+F228</f>
        <v>7474.8199999999997</v>
      </c>
      <c r="H228" s="78">
        <v>1</v>
      </c>
      <c r="I228" s="79">
        <v>3</v>
      </c>
      <c r="J228" s="80">
        <f t="shared" ref="J228:J291" si="31">ROUND(G228/I228,2)</f>
        <v>2491.6100000000001</v>
      </c>
      <c r="K228" s="81">
        <f t="shared" ref="K228:K291" si="32">SQRT(((SUMSQ(D228-J228))+(SUMSQ(E228-J228))+(SUMSQ(F228-J228)))/2)</f>
        <v>37.4352794833964</v>
      </c>
      <c r="L228" s="82">
        <f t="shared" ref="L228:L291" si="33">(K228/J228)</f>
        <v>0.015024534129898501</v>
      </c>
      <c r="M228" s="83">
        <f t="shared" ref="M228:M291" si="34">H228*J228</f>
        <v>2491.6100000000001</v>
      </c>
    </row>
    <row r="229" ht="12.800000000000001">
      <c r="A229" s="87">
        <v>226</v>
      </c>
      <c r="B229" s="67" t="s">
        <v>197</v>
      </c>
      <c r="C229" s="68" t="s">
        <v>165</v>
      </c>
      <c r="D229" s="86">
        <v>3937.0999999999999</v>
      </c>
      <c r="E229" s="76">
        <v>3859.9000000000001</v>
      </c>
      <c r="F229" s="86">
        <v>3975.6999999999998</v>
      </c>
      <c r="G229" s="77">
        <f t="shared" si="30"/>
        <v>11772.700000000001</v>
      </c>
      <c r="H229" s="78">
        <v>1</v>
      </c>
      <c r="I229" s="79">
        <v>3</v>
      </c>
      <c r="J229" s="80">
        <f t="shared" si="31"/>
        <v>3924.23</v>
      </c>
      <c r="K229" s="81">
        <f t="shared" si="32"/>
        <v>58.962474083097803</v>
      </c>
      <c r="L229" s="82">
        <f t="shared" si="33"/>
        <v>0.0150252340161249</v>
      </c>
      <c r="M229" s="83">
        <f t="shared" si="34"/>
        <v>3924.23</v>
      </c>
    </row>
    <row r="230" ht="12.800000000000001">
      <c r="A230" s="87">
        <v>227</v>
      </c>
      <c r="B230" s="67" t="s">
        <v>197</v>
      </c>
      <c r="C230" s="68" t="s">
        <v>202</v>
      </c>
      <c r="D230" s="86">
        <v>4042.8800000000001</v>
      </c>
      <c r="E230" s="88">
        <v>3963.6100000000001</v>
      </c>
      <c r="F230" s="86">
        <v>4082.52</v>
      </c>
      <c r="G230" s="77">
        <f t="shared" si="30"/>
        <v>12089.01</v>
      </c>
      <c r="H230" s="78">
        <v>1</v>
      </c>
      <c r="I230" s="79">
        <v>3</v>
      </c>
      <c r="J230" s="80">
        <f t="shared" si="31"/>
        <v>4029.6700000000001</v>
      </c>
      <c r="K230" s="81">
        <f t="shared" si="32"/>
        <v>60.545644764920901</v>
      </c>
      <c r="L230" s="82">
        <f t="shared" si="33"/>
        <v>0.0150249635242888</v>
      </c>
      <c r="M230" s="83">
        <f t="shared" si="34"/>
        <v>4029.6700000000001</v>
      </c>
    </row>
    <row r="231" ht="12.800000000000001">
      <c r="A231" s="87">
        <v>228</v>
      </c>
      <c r="B231" s="67" t="s">
        <v>197</v>
      </c>
      <c r="C231" s="68" t="s">
        <v>190</v>
      </c>
      <c r="D231" s="75">
        <v>555.86000000000001</v>
      </c>
      <c r="E231" s="76">
        <v>544.96000000000004</v>
      </c>
      <c r="F231" s="75">
        <v>561.30999999999995</v>
      </c>
      <c r="G231" s="77">
        <f t="shared" si="30"/>
        <v>1662.1300000000001</v>
      </c>
      <c r="H231" s="78">
        <v>1</v>
      </c>
      <c r="I231" s="79">
        <v>3</v>
      </c>
      <c r="J231" s="80">
        <f t="shared" si="31"/>
        <v>554.03999999999996</v>
      </c>
      <c r="K231" s="81">
        <f t="shared" si="32"/>
        <v>8.3250135135024994</v>
      </c>
      <c r="L231" s="82">
        <f t="shared" si="33"/>
        <v>0.0150260152940266</v>
      </c>
      <c r="M231" s="83">
        <f t="shared" si="34"/>
        <v>554.03999999999996</v>
      </c>
    </row>
    <row r="232" ht="12.800000000000001">
      <c r="A232" s="87">
        <v>229</v>
      </c>
      <c r="B232" s="67" t="s">
        <v>197</v>
      </c>
      <c r="C232" s="68" t="s">
        <v>203</v>
      </c>
      <c r="D232" s="86">
        <v>3038.77</v>
      </c>
      <c r="E232" s="88">
        <v>2979.1900000000001</v>
      </c>
      <c r="F232" s="86">
        <v>3068.5700000000002</v>
      </c>
      <c r="G232" s="77">
        <f t="shared" si="30"/>
        <v>9086.5300000000007</v>
      </c>
      <c r="H232" s="78">
        <v>1</v>
      </c>
      <c r="I232" s="79">
        <v>3</v>
      </c>
      <c r="J232" s="80">
        <f t="shared" si="31"/>
        <v>3028.8400000000001</v>
      </c>
      <c r="K232" s="81">
        <f t="shared" si="32"/>
        <v>45.509341348782499</v>
      </c>
      <c r="L232" s="82">
        <f t="shared" si="33"/>
        <v>0.015025336877742801</v>
      </c>
      <c r="M232" s="83">
        <f t="shared" si="34"/>
        <v>3028.8400000000001</v>
      </c>
    </row>
    <row r="233" ht="12.800000000000001">
      <c r="A233" s="87">
        <v>230</v>
      </c>
      <c r="B233" s="67" t="s">
        <v>197</v>
      </c>
      <c r="C233" s="68" t="s">
        <v>141</v>
      </c>
      <c r="D233" s="86">
        <v>1479.74</v>
      </c>
      <c r="E233" s="88">
        <v>1450.73</v>
      </c>
      <c r="F233" s="86">
        <v>1494.25</v>
      </c>
      <c r="G233" s="77">
        <f t="shared" si="30"/>
        <v>4424.7200000000003</v>
      </c>
      <c r="H233" s="78">
        <v>1</v>
      </c>
      <c r="I233" s="79">
        <v>3</v>
      </c>
      <c r="J233" s="80">
        <f t="shared" si="31"/>
        <v>1474.9100000000001</v>
      </c>
      <c r="K233" s="81">
        <f t="shared" si="32"/>
        <v>22.158936120671498</v>
      </c>
      <c r="L233" s="82">
        <f t="shared" si="33"/>
        <v>0.0150239242534605</v>
      </c>
      <c r="M233" s="83">
        <f t="shared" si="34"/>
        <v>1474.9100000000001</v>
      </c>
    </row>
    <row r="234" ht="12.800000000000001">
      <c r="A234" s="87">
        <v>231</v>
      </c>
      <c r="B234" s="67" t="s">
        <v>197</v>
      </c>
      <c r="C234" s="68" t="s">
        <v>204</v>
      </c>
      <c r="D234" s="75">
        <v>468.63999999999999</v>
      </c>
      <c r="E234" s="76">
        <v>459.44999999999999</v>
      </c>
      <c r="F234" s="75">
        <v>473.23000000000002</v>
      </c>
      <c r="G234" s="77">
        <f t="shared" si="30"/>
        <v>1401.3199999999999</v>
      </c>
      <c r="H234" s="78">
        <v>1</v>
      </c>
      <c r="I234" s="79">
        <v>3</v>
      </c>
      <c r="J234" s="80">
        <f t="shared" si="31"/>
        <v>467.11000000000001</v>
      </c>
      <c r="K234" s="81">
        <f t="shared" si="32"/>
        <v>7.0167977026561204</v>
      </c>
      <c r="L234" s="82">
        <f t="shared" si="33"/>
        <v>0.015021724438903299</v>
      </c>
      <c r="M234" s="83">
        <f t="shared" si="34"/>
        <v>467.11000000000001</v>
      </c>
    </row>
    <row r="235" ht="12.800000000000001">
      <c r="A235" s="87">
        <v>232</v>
      </c>
      <c r="B235" s="67" t="s">
        <v>197</v>
      </c>
      <c r="C235" s="68" t="s">
        <v>59</v>
      </c>
      <c r="D235" s="86">
        <v>4924.21</v>
      </c>
      <c r="E235" s="76">
        <v>4827.6599999999999</v>
      </c>
      <c r="F235" s="86">
        <v>4972.4899999999998</v>
      </c>
      <c r="G235" s="77">
        <f t="shared" si="30"/>
        <v>14724.360000000001</v>
      </c>
      <c r="H235" s="78">
        <v>1</v>
      </c>
      <c r="I235" s="79">
        <v>3</v>
      </c>
      <c r="J235" s="80">
        <f t="shared" si="31"/>
        <v>4908.1199999999999</v>
      </c>
      <c r="K235" s="81">
        <f t="shared" si="32"/>
        <v>73.743462761115296</v>
      </c>
      <c r="L235" s="82">
        <f t="shared" si="33"/>
        <v>0.0150247880575689</v>
      </c>
      <c r="M235" s="83">
        <f t="shared" si="34"/>
        <v>4908.1199999999999</v>
      </c>
    </row>
    <row r="236" ht="12.800000000000001">
      <c r="A236" s="87">
        <v>233</v>
      </c>
      <c r="B236" s="67" t="s">
        <v>197</v>
      </c>
      <c r="C236" s="68" t="s">
        <v>52</v>
      </c>
      <c r="D236" s="75">
        <v>570.38999999999999</v>
      </c>
      <c r="E236" s="76">
        <v>559.21000000000004</v>
      </c>
      <c r="F236" s="75">
        <v>575.99000000000001</v>
      </c>
      <c r="G236" s="77">
        <f t="shared" si="30"/>
        <v>1705.5899999999999</v>
      </c>
      <c r="H236" s="78">
        <v>1</v>
      </c>
      <c r="I236" s="79">
        <v>3</v>
      </c>
      <c r="J236" s="80">
        <f t="shared" si="31"/>
        <v>568.52999999999997</v>
      </c>
      <c r="K236" s="81">
        <f t="shared" si="32"/>
        <v>8.5432312388229104</v>
      </c>
      <c r="L236" s="82">
        <f t="shared" si="33"/>
        <v>0.0150268785091779</v>
      </c>
      <c r="M236" s="83">
        <f t="shared" si="34"/>
        <v>568.52999999999997</v>
      </c>
    </row>
    <row r="237" ht="12.800000000000001">
      <c r="A237" s="87">
        <v>234</v>
      </c>
      <c r="B237" s="67" t="s">
        <v>197</v>
      </c>
      <c r="C237" s="68" t="s">
        <v>205</v>
      </c>
      <c r="D237" s="86">
        <v>1466.54</v>
      </c>
      <c r="E237" s="88">
        <v>1437.78</v>
      </c>
      <c r="F237" s="86">
        <v>1480.9100000000001</v>
      </c>
      <c r="G237" s="77">
        <f t="shared" si="30"/>
        <v>4385.2299999999996</v>
      </c>
      <c r="H237" s="78">
        <v>1</v>
      </c>
      <c r="I237" s="79">
        <v>3</v>
      </c>
      <c r="J237" s="80">
        <f t="shared" si="31"/>
        <v>1461.74</v>
      </c>
      <c r="K237" s="81">
        <f t="shared" si="32"/>
        <v>21.961449178048401</v>
      </c>
      <c r="L237" s="82">
        <f t="shared" si="33"/>
        <v>0.0150241829450165</v>
      </c>
      <c r="M237" s="83">
        <f t="shared" si="34"/>
        <v>1461.74</v>
      </c>
    </row>
    <row r="238" ht="12.800000000000001">
      <c r="A238" s="87">
        <v>235</v>
      </c>
      <c r="B238" s="67" t="s">
        <v>197</v>
      </c>
      <c r="C238" s="68" t="s">
        <v>206</v>
      </c>
      <c r="D238" s="86">
        <v>2388.8000000000002</v>
      </c>
      <c r="E238" s="76">
        <v>2341.96</v>
      </c>
      <c r="F238" s="86">
        <v>2412.2199999999998</v>
      </c>
      <c r="G238" s="77">
        <f t="shared" si="30"/>
        <v>7142.9799999999996</v>
      </c>
      <c r="H238" s="78">
        <v>1</v>
      </c>
      <c r="I238" s="79">
        <v>3</v>
      </c>
      <c r="J238" s="80">
        <f t="shared" si="31"/>
        <v>2380.9899999999998</v>
      </c>
      <c r="K238" s="81">
        <f t="shared" si="32"/>
        <v>35.774641158228199</v>
      </c>
      <c r="L238" s="82">
        <f t="shared" si="33"/>
        <v>0.015025111889687999</v>
      </c>
      <c r="M238" s="83">
        <f t="shared" si="34"/>
        <v>2380.9899999999998</v>
      </c>
    </row>
    <row r="239" ht="12.800000000000001">
      <c r="A239" s="87">
        <v>236</v>
      </c>
      <c r="B239" s="67" t="s">
        <v>197</v>
      </c>
      <c r="C239" s="68" t="s">
        <v>207</v>
      </c>
      <c r="D239" s="75">
        <v>286.56</v>
      </c>
      <c r="E239" s="76">
        <v>280.94</v>
      </c>
      <c r="F239" s="75">
        <v>289.37</v>
      </c>
      <c r="G239" s="77">
        <f t="shared" si="30"/>
        <v>856.87</v>
      </c>
      <c r="H239" s="78">
        <v>1</v>
      </c>
      <c r="I239" s="79">
        <v>3</v>
      </c>
      <c r="J239" s="80">
        <f t="shared" si="31"/>
        <v>285.62</v>
      </c>
      <c r="K239" s="81">
        <f t="shared" si="32"/>
        <v>4.2923478423818402</v>
      </c>
      <c r="L239" s="82">
        <f t="shared" si="33"/>
        <v>0.0150281767466628</v>
      </c>
      <c r="M239" s="83">
        <f t="shared" si="34"/>
        <v>285.62</v>
      </c>
    </row>
    <row r="240" ht="12.800000000000001">
      <c r="A240" s="87">
        <v>237</v>
      </c>
      <c r="B240" s="67" t="s">
        <v>197</v>
      </c>
      <c r="C240" s="68" t="s">
        <v>208</v>
      </c>
      <c r="D240" s="86">
        <v>5960.0699999999997</v>
      </c>
      <c r="E240" s="88">
        <v>5843.21</v>
      </c>
      <c r="F240" s="86">
        <v>6018.5100000000002</v>
      </c>
      <c r="G240" s="77">
        <f t="shared" si="30"/>
        <v>17821.790000000001</v>
      </c>
      <c r="H240" s="78">
        <v>1</v>
      </c>
      <c r="I240" s="79">
        <v>3</v>
      </c>
      <c r="J240" s="80">
        <f t="shared" si="31"/>
        <v>5940.6000000000004</v>
      </c>
      <c r="K240" s="81">
        <f t="shared" si="32"/>
        <v>89.257663816615803</v>
      </c>
      <c r="L240" s="82">
        <f t="shared" si="33"/>
        <v>0.0150250250507719</v>
      </c>
      <c r="M240" s="83">
        <f t="shared" si="34"/>
        <v>5940.6000000000004</v>
      </c>
    </row>
    <row r="241" ht="12.800000000000001">
      <c r="A241" s="87">
        <v>238</v>
      </c>
      <c r="B241" s="67" t="s">
        <v>197</v>
      </c>
      <c r="C241" s="68" t="s">
        <v>209</v>
      </c>
      <c r="D241" s="86">
        <v>6587.5299999999997</v>
      </c>
      <c r="E241" s="88">
        <v>6458.3599999999997</v>
      </c>
      <c r="F241" s="86">
        <v>6652.1099999999997</v>
      </c>
      <c r="G241" s="77">
        <f t="shared" si="30"/>
        <v>19698</v>
      </c>
      <c r="H241" s="78">
        <v>1</v>
      </c>
      <c r="I241" s="79">
        <v>3</v>
      </c>
      <c r="J241" s="80">
        <f t="shared" si="31"/>
        <v>6566</v>
      </c>
      <c r="K241" s="81">
        <f t="shared" si="32"/>
        <v>98.653034925439599</v>
      </c>
      <c r="L241" s="82">
        <f t="shared" si="33"/>
        <v>0.0150248301744501</v>
      </c>
      <c r="M241" s="83">
        <f t="shared" si="34"/>
        <v>6566</v>
      </c>
    </row>
    <row r="242" ht="12.800000000000001">
      <c r="A242" s="87">
        <v>239</v>
      </c>
      <c r="B242" s="67" t="s">
        <v>197</v>
      </c>
      <c r="C242" s="68" t="s">
        <v>170</v>
      </c>
      <c r="D242" s="86">
        <v>4442.2700000000004</v>
      </c>
      <c r="E242" s="88">
        <v>4355.1700000000001</v>
      </c>
      <c r="F242" s="86">
        <v>4485.8299999999999</v>
      </c>
      <c r="G242" s="77">
        <f t="shared" si="30"/>
        <v>13283.27</v>
      </c>
      <c r="H242" s="78">
        <v>1</v>
      </c>
      <c r="I242" s="79">
        <v>3</v>
      </c>
      <c r="J242" s="80">
        <f t="shared" si="31"/>
        <v>4427.7600000000002</v>
      </c>
      <c r="K242" s="81">
        <f t="shared" si="32"/>
        <v>66.528088428873403</v>
      </c>
      <c r="L242" s="82">
        <f t="shared" si="33"/>
        <v>0.015025224589605901</v>
      </c>
      <c r="M242" s="83">
        <f t="shared" si="34"/>
        <v>4427.7600000000002</v>
      </c>
    </row>
    <row r="243" ht="12.800000000000001">
      <c r="A243" s="87">
        <v>240</v>
      </c>
      <c r="B243" s="67" t="s">
        <v>197</v>
      </c>
      <c r="C243" s="68" t="s">
        <v>162</v>
      </c>
      <c r="D243" s="86">
        <v>5436.7600000000002</v>
      </c>
      <c r="E243" s="88">
        <v>5330.1599999999999</v>
      </c>
      <c r="F243" s="86">
        <v>5490.0600000000004</v>
      </c>
      <c r="G243" s="77">
        <f t="shared" si="30"/>
        <v>16256.98</v>
      </c>
      <c r="H243" s="78">
        <v>1</v>
      </c>
      <c r="I243" s="79">
        <v>3</v>
      </c>
      <c r="J243" s="80">
        <f t="shared" si="31"/>
        <v>5418.9899999999998</v>
      </c>
      <c r="K243" s="81">
        <f t="shared" si="32"/>
        <v>81.417094949402596</v>
      </c>
      <c r="L243" s="82">
        <f t="shared" si="33"/>
        <v>0.0150244039847652</v>
      </c>
      <c r="M243" s="83">
        <f t="shared" si="34"/>
        <v>5418.9899999999998</v>
      </c>
    </row>
    <row r="244" ht="20.850000000000001">
      <c r="A244" s="87">
        <v>241</v>
      </c>
      <c r="B244" s="67" t="s">
        <v>197</v>
      </c>
      <c r="C244" s="68" t="s">
        <v>210</v>
      </c>
      <c r="D244" s="86">
        <v>1216.6800000000001</v>
      </c>
      <c r="E244" s="76">
        <v>1192.8199999999999</v>
      </c>
      <c r="F244" s="86">
        <v>1228.5999999999999</v>
      </c>
      <c r="G244" s="77">
        <f t="shared" si="30"/>
        <v>3638.0999999999999</v>
      </c>
      <c r="H244" s="78">
        <v>1</v>
      </c>
      <c r="I244" s="79">
        <v>3</v>
      </c>
      <c r="J244" s="80">
        <f t="shared" si="31"/>
        <v>1212.7</v>
      </c>
      <c r="K244" s="81">
        <f t="shared" si="32"/>
        <v>18.219012047858101</v>
      </c>
      <c r="L244" s="82">
        <f t="shared" si="33"/>
        <v>0.015023511212878799</v>
      </c>
      <c r="M244" s="83">
        <f t="shared" si="34"/>
        <v>1212.7</v>
      </c>
    </row>
    <row r="245" ht="12.800000000000001">
      <c r="A245" s="87">
        <v>242</v>
      </c>
      <c r="B245" s="67" t="s">
        <v>197</v>
      </c>
      <c r="C245" s="68" t="s">
        <v>211</v>
      </c>
      <c r="D245" s="75">
        <v>560.10000000000002</v>
      </c>
      <c r="E245" s="76">
        <v>549.12</v>
      </c>
      <c r="F245" s="75">
        <v>565.59000000000003</v>
      </c>
      <c r="G245" s="77">
        <f t="shared" si="30"/>
        <v>1674.8099999999999</v>
      </c>
      <c r="H245" s="78">
        <v>1</v>
      </c>
      <c r="I245" s="79">
        <v>3</v>
      </c>
      <c r="J245" s="80">
        <f t="shared" si="31"/>
        <v>558.26999999999998</v>
      </c>
      <c r="K245" s="81">
        <f t="shared" si="32"/>
        <v>8.3861135217692002</v>
      </c>
      <c r="L245" s="82">
        <f t="shared" si="33"/>
        <v>0.0150216087587891</v>
      </c>
      <c r="M245" s="83">
        <f t="shared" si="34"/>
        <v>558.26999999999998</v>
      </c>
    </row>
    <row r="246" ht="12.800000000000001">
      <c r="A246" s="87">
        <v>243</v>
      </c>
      <c r="B246" s="67" t="s">
        <v>197</v>
      </c>
      <c r="C246" s="68" t="s">
        <v>182</v>
      </c>
      <c r="D246" s="75">
        <v>468.63999999999999</v>
      </c>
      <c r="E246" s="76">
        <v>459.44999999999999</v>
      </c>
      <c r="F246" s="75">
        <v>473.23000000000002</v>
      </c>
      <c r="G246" s="77">
        <f t="shared" si="30"/>
        <v>1401.3199999999999</v>
      </c>
      <c r="H246" s="78">
        <v>1</v>
      </c>
      <c r="I246" s="79">
        <v>3</v>
      </c>
      <c r="J246" s="80">
        <f t="shared" si="31"/>
        <v>467.11000000000001</v>
      </c>
      <c r="K246" s="81">
        <f t="shared" si="32"/>
        <v>7.0167977026561204</v>
      </c>
      <c r="L246" s="82">
        <f t="shared" si="33"/>
        <v>0.015021724438903299</v>
      </c>
      <c r="M246" s="83">
        <f t="shared" si="34"/>
        <v>467.11000000000001</v>
      </c>
    </row>
    <row r="247" ht="12.800000000000001">
      <c r="A247" s="87">
        <v>244</v>
      </c>
      <c r="B247" s="67" t="s">
        <v>197</v>
      </c>
      <c r="C247" s="68" t="s">
        <v>104</v>
      </c>
      <c r="D247" s="86">
        <v>6941.7700000000004</v>
      </c>
      <c r="E247" s="88">
        <v>6805.6599999999999</v>
      </c>
      <c r="F247" s="86">
        <v>7009.8299999999999</v>
      </c>
      <c r="G247" s="77">
        <f t="shared" si="30"/>
        <v>20757.259999999998</v>
      </c>
      <c r="H247" s="78">
        <v>1</v>
      </c>
      <c r="I247" s="79">
        <v>3</v>
      </c>
      <c r="J247" s="80">
        <f t="shared" si="31"/>
        <v>6919.0900000000001</v>
      </c>
      <c r="K247" s="81">
        <f t="shared" si="32"/>
        <v>103.957911916314</v>
      </c>
      <c r="L247" s="82">
        <f t="shared" si="33"/>
        <v>0.0150247954451111</v>
      </c>
      <c r="M247" s="83">
        <f t="shared" si="34"/>
        <v>6919.0900000000001</v>
      </c>
    </row>
    <row r="248" ht="12.800000000000001">
      <c r="A248" s="87">
        <v>245</v>
      </c>
      <c r="B248" s="67" t="s">
        <v>197</v>
      </c>
      <c r="C248" s="68" t="s">
        <v>97</v>
      </c>
      <c r="D248" s="86">
        <v>1778.3399999999999</v>
      </c>
      <c r="E248" s="88">
        <v>1743.47</v>
      </c>
      <c r="F248" s="86">
        <v>1795.77</v>
      </c>
      <c r="G248" s="77">
        <f t="shared" si="30"/>
        <v>5317.5799999999999</v>
      </c>
      <c r="H248" s="78">
        <v>1</v>
      </c>
      <c r="I248" s="79">
        <v>3</v>
      </c>
      <c r="J248" s="80">
        <f t="shared" si="31"/>
        <v>1772.53</v>
      </c>
      <c r="K248" s="81">
        <f t="shared" si="32"/>
        <v>26.630220614932899</v>
      </c>
      <c r="L248" s="82">
        <f t="shared" si="33"/>
        <v>0.0150238476160815</v>
      </c>
      <c r="M248" s="83">
        <f t="shared" si="34"/>
        <v>1772.53</v>
      </c>
    </row>
    <row r="249" ht="12.800000000000001">
      <c r="A249" s="87">
        <v>246</v>
      </c>
      <c r="B249" s="67" t="s">
        <v>197</v>
      </c>
      <c r="C249" s="68" t="s">
        <v>185</v>
      </c>
      <c r="D249" s="86">
        <v>3287.1500000000001</v>
      </c>
      <c r="E249" s="88">
        <v>3222.6999999999998</v>
      </c>
      <c r="F249" s="86">
        <v>3319.3800000000001</v>
      </c>
      <c r="G249" s="77">
        <f t="shared" si="30"/>
        <v>9829.2299999999996</v>
      </c>
      <c r="H249" s="78">
        <v>1</v>
      </c>
      <c r="I249" s="79">
        <v>3</v>
      </c>
      <c r="J249" s="80">
        <f t="shared" si="31"/>
        <v>3276.4099999999999</v>
      </c>
      <c r="K249" s="81">
        <f t="shared" si="32"/>
        <v>49.226682805161801</v>
      </c>
      <c r="L249" s="82">
        <f t="shared" si="33"/>
        <v>0.0150245795871585</v>
      </c>
      <c r="M249" s="83">
        <f t="shared" si="34"/>
        <v>3276.4099999999999</v>
      </c>
    </row>
    <row r="250" ht="20.850000000000001">
      <c r="A250" s="87">
        <v>247</v>
      </c>
      <c r="B250" s="67" t="s">
        <v>212</v>
      </c>
      <c r="C250" s="68" t="s">
        <v>213</v>
      </c>
      <c r="D250" s="86">
        <v>6828.1700000000001</v>
      </c>
      <c r="E250" s="76">
        <v>6694.2799999999997</v>
      </c>
      <c r="F250" s="86">
        <v>6895.1099999999997</v>
      </c>
      <c r="G250" s="77">
        <f t="shared" si="30"/>
        <v>20417.560000000001</v>
      </c>
      <c r="H250" s="78">
        <v>1</v>
      </c>
      <c r="I250" s="79">
        <v>3</v>
      </c>
      <c r="J250" s="80">
        <f t="shared" si="31"/>
        <v>6805.8500000000004</v>
      </c>
      <c r="K250" s="81">
        <f t="shared" si="32"/>
        <v>102.257994552993</v>
      </c>
      <c r="L250" s="82">
        <f t="shared" si="33"/>
        <v>0.015025014443896499</v>
      </c>
      <c r="M250" s="83">
        <f t="shared" si="34"/>
        <v>6805.8500000000004</v>
      </c>
    </row>
    <row r="251" ht="12.800000000000001">
      <c r="A251" s="87">
        <v>248</v>
      </c>
      <c r="B251" s="67" t="s">
        <v>212</v>
      </c>
      <c r="C251" s="68" t="s">
        <v>163</v>
      </c>
      <c r="D251" s="86">
        <v>5329.8999999999996</v>
      </c>
      <c r="E251" s="76">
        <v>5225.3900000000003</v>
      </c>
      <c r="F251" s="86">
        <v>5382.1499999999996</v>
      </c>
      <c r="G251" s="77">
        <f t="shared" si="30"/>
        <v>15937.440000000001</v>
      </c>
      <c r="H251" s="78">
        <v>1</v>
      </c>
      <c r="I251" s="79">
        <v>3</v>
      </c>
      <c r="J251" s="80">
        <f t="shared" si="31"/>
        <v>5312.4799999999996</v>
      </c>
      <c r="K251" s="81">
        <f t="shared" si="32"/>
        <v>79.818648823441904</v>
      </c>
      <c r="L251" s="82">
        <f t="shared" si="33"/>
        <v>0.015024743401093599</v>
      </c>
      <c r="M251" s="83">
        <f t="shared" si="34"/>
        <v>5312.4799999999996</v>
      </c>
    </row>
    <row r="252" ht="20.850000000000001">
      <c r="A252" s="87">
        <v>249</v>
      </c>
      <c r="B252" s="67" t="s">
        <v>212</v>
      </c>
      <c r="C252" s="68" t="s">
        <v>214</v>
      </c>
      <c r="D252" s="86">
        <v>1030.54</v>
      </c>
      <c r="E252" s="88">
        <v>1010.33</v>
      </c>
      <c r="F252" s="86">
        <v>1040.6400000000001</v>
      </c>
      <c r="G252" s="77">
        <f t="shared" si="30"/>
        <v>3081.5100000000002</v>
      </c>
      <c r="H252" s="78">
        <v>1</v>
      </c>
      <c r="I252" s="79">
        <v>3</v>
      </c>
      <c r="J252" s="80">
        <f t="shared" si="31"/>
        <v>1027.1700000000001</v>
      </c>
      <c r="K252" s="81">
        <f t="shared" si="32"/>
        <v>15.4334604026447</v>
      </c>
      <c r="L252" s="82">
        <f t="shared" si="33"/>
        <v>0.0150252250383526</v>
      </c>
      <c r="M252" s="83">
        <f t="shared" si="34"/>
        <v>1027.1700000000001</v>
      </c>
    </row>
    <row r="253" ht="12.800000000000001">
      <c r="A253" s="87">
        <v>250</v>
      </c>
      <c r="B253" s="67" t="s">
        <v>212</v>
      </c>
      <c r="C253" s="68" t="s">
        <v>215</v>
      </c>
      <c r="D253" s="86">
        <v>4644.1499999999996</v>
      </c>
      <c r="E253" s="76">
        <v>4553.0900000000001</v>
      </c>
      <c r="F253" s="86">
        <v>4689.6800000000003</v>
      </c>
      <c r="G253" s="77">
        <f t="shared" si="30"/>
        <v>13886.92</v>
      </c>
      <c r="H253" s="78">
        <v>1</v>
      </c>
      <c r="I253" s="79">
        <v>3</v>
      </c>
      <c r="J253" s="80">
        <f t="shared" si="31"/>
        <v>4628.9700000000003</v>
      </c>
      <c r="K253" s="81">
        <f t="shared" si="32"/>
        <v>69.548223916934106</v>
      </c>
      <c r="L253" s="82">
        <f t="shared" si="33"/>
        <v>0.0150245570649484</v>
      </c>
      <c r="M253" s="83">
        <f t="shared" si="34"/>
        <v>4628.9700000000003</v>
      </c>
    </row>
    <row r="254" ht="12.800000000000001">
      <c r="A254" s="87">
        <v>251</v>
      </c>
      <c r="B254" s="67" t="s">
        <v>212</v>
      </c>
      <c r="C254" s="68" t="s">
        <v>164</v>
      </c>
      <c r="D254" s="86">
        <v>5205.5500000000002</v>
      </c>
      <c r="E254" s="88">
        <v>5103.4799999999996</v>
      </c>
      <c r="F254" s="86">
        <v>5256.5799999999999</v>
      </c>
      <c r="G254" s="77">
        <f t="shared" si="30"/>
        <v>15565.610000000001</v>
      </c>
      <c r="H254" s="78">
        <v>1</v>
      </c>
      <c r="I254" s="79">
        <v>3</v>
      </c>
      <c r="J254" s="80">
        <f t="shared" si="31"/>
        <v>5188.54</v>
      </c>
      <c r="K254" s="81">
        <f t="shared" si="32"/>
        <v>77.955068148261105</v>
      </c>
      <c r="L254" s="82">
        <f t="shared" si="33"/>
        <v>0.015024470881647101</v>
      </c>
      <c r="M254" s="83">
        <f t="shared" si="34"/>
        <v>5188.54</v>
      </c>
    </row>
    <row r="255" ht="20.850000000000001">
      <c r="A255" s="87">
        <v>252</v>
      </c>
      <c r="B255" s="67" t="s">
        <v>216</v>
      </c>
      <c r="C255" s="68" t="s">
        <v>213</v>
      </c>
      <c r="D255" s="86">
        <v>6423.8800000000001</v>
      </c>
      <c r="E255" s="76">
        <v>6297.9200000000001</v>
      </c>
      <c r="F255" s="86">
        <v>6486.8599999999997</v>
      </c>
      <c r="G255" s="77">
        <f t="shared" si="30"/>
        <v>19208.66</v>
      </c>
      <c r="H255" s="78">
        <v>1</v>
      </c>
      <c r="I255" s="79">
        <v>3</v>
      </c>
      <c r="J255" s="80">
        <f t="shared" si="31"/>
        <v>6402.8900000000003</v>
      </c>
      <c r="K255" s="81">
        <f t="shared" si="32"/>
        <v>96.203539176061298</v>
      </c>
      <c r="L255" s="82">
        <f t="shared" si="33"/>
        <v>0.0150250182614509</v>
      </c>
      <c r="M255" s="83">
        <f t="shared" si="34"/>
        <v>6402.8900000000003</v>
      </c>
    </row>
    <row r="256" ht="20.850000000000001">
      <c r="A256" s="87">
        <v>253</v>
      </c>
      <c r="B256" s="67" t="s">
        <v>216</v>
      </c>
      <c r="C256" s="68" t="s">
        <v>217</v>
      </c>
      <c r="D256" s="86">
        <v>4611.2200000000003</v>
      </c>
      <c r="E256" s="76">
        <v>4520.8000000000002</v>
      </c>
      <c r="F256" s="86">
        <v>4656.4200000000001</v>
      </c>
      <c r="G256" s="77">
        <f t="shared" si="30"/>
        <v>13788.440000000001</v>
      </c>
      <c r="H256" s="78">
        <v>1</v>
      </c>
      <c r="I256" s="79">
        <v>3</v>
      </c>
      <c r="J256" s="80">
        <f t="shared" si="31"/>
        <v>4596.1499999999996</v>
      </c>
      <c r="K256" s="81">
        <f t="shared" si="32"/>
        <v>69.055051589293598</v>
      </c>
      <c r="L256" s="82">
        <f t="shared" si="33"/>
        <v>0.0150245426257397</v>
      </c>
      <c r="M256" s="83">
        <f t="shared" si="34"/>
        <v>4596.1499999999996</v>
      </c>
    </row>
    <row r="257" ht="20.850000000000001">
      <c r="A257" s="87">
        <v>254</v>
      </c>
      <c r="B257" s="67" t="s">
        <v>216</v>
      </c>
      <c r="C257" s="68" t="s">
        <v>218</v>
      </c>
      <c r="D257" s="75">
        <v>385.79000000000002</v>
      </c>
      <c r="E257" s="76">
        <v>378.23000000000002</v>
      </c>
      <c r="F257" s="75">
        <v>389.57999999999998</v>
      </c>
      <c r="G257" s="77">
        <f t="shared" si="30"/>
        <v>1153.5999999999999</v>
      </c>
      <c r="H257" s="78">
        <v>1</v>
      </c>
      <c r="I257" s="79">
        <v>3</v>
      </c>
      <c r="J257" s="80">
        <f t="shared" si="31"/>
        <v>384.52999999999997</v>
      </c>
      <c r="K257" s="81">
        <f t="shared" si="32"/>
        <v>5.7784124117269302</v>
      </c>
      <c r="L257" s="82">
        <f t="shared" si="33"/>
        <v>0.015027208310735</v>
      </c>
      <c r="M257" s="83">
        <f t="shared" si="34"/>
        <v>384.52999999999997</v>
      </c>
    </row>
    <row r="258" ht="12.800000000000001">
      <c r="A258" s="87">
        <v>255</v>
      </c>
      <c r="B258" s="67" t="s">
        <v>219</v>
      </c>
      <c r="C258" s="68" t="s">
        <v>220</v>
      </c>
      <c r="D258" s="75">
        <v>504.61000000000001</v>
      </c>
      <c r="E258" s="76">
        <v>494.72000000000003</v>
      </c>
      <c r="F258" s="75">
        <v>509.56</v>
      </c>
      <c r="G258" s="77">
        <f t="shared" si="30"/>
        <v>1508.8900000000001</v>
      </c>
      <c r="H258" s="78">
        <v>1</v>
      </c>
      <c r="I258" s="79">
        <v>3</v>
      </c>
      <c r="J258" s="80">
        <f t="shared" si="31"/>
        <v>502.95999999999998</v>
      </c>
      <c r="K258" s="81">
        <f t="shared" si="32"/>
        <v>7.5557957886644802</v>
      </c>
      <c r="L258" s="82">
        <f t="shared" si="33"/>
        <v>0.0150226574452531</v>
      </c>
      <c r="M258" s="83">
        <f t="shared" si="34"/>
        <v>502.95999999999998</v>
      </c>
    </row>
    <row r="259" ht="12.800000000000001">
      <c r="A259" s="87">
        <v>256</v>
      </c>
      <c r="B259" s="67" t="s">
        <v>219</v>
      </c>
      <c r="C259" s="68" t="s">
        <v>221</v>
      </c>
      <c r="D259" s="75">
        <v>534.14999999999998</v>
      </c>
      <c r="E259" s="76">
        <v>523.67999999999995</v>
      </c>
      <c r="F259" s="75">
        <v>539.38999999999999</v>
      </c>
      <c r="G259" s="77">
        <f t="shared" si="30"/>
        <v>1597.22</v>
      </c>
      <c r="H259" s="78">
        <v>1</v>
      </c>
      <c r="I259" s="79">
        <v>3</v>
      </c>
      <c r="J259" s="80">
        <f t="shared" si="31"/>
        <v>532.40999999999997</v>
      </c>
      <c r="K259" s="81">
        <f t="shared" si="32"/>
        <v>7.9987780316746102</v>
      </c>
      <c r="L259" s="82">
        <f t="shared" si="33"/>
        <v>0.015023718622254699</v>
      </c>
      <c r="M259" s="83">
        <f t="shared" si="34"/>
        <v>532.40999999999997</v>
      </c>
    </row>
    <row r="260" ht="12.800000000000001">
      <c r="A260" s="87">
        <v>257</v>
      </c>
      <c r="B260" s="67" t="s">
        <v>219</v>
      </c>
      <c r="C260" s="68" t="s">
        <v>222</v>
      </c>
      <c r="D260" s="75">
        <v>812.37</v>
      </c>
      <c r="E260" s="76">
        <v>796.44000000000005</v>
      </c>
      <c r="F260" s="75">
        <v>820.33000000000004</v>
      </c>
      <c r="G260" s="77">
        <f t="shared" si="30"/>
        <v>2429.1399999999999</v>
      </c>
      <c r="H260" s="78">
        <v>1</v>
      </c>
      <c r="I260" s="79">
        <v>3</v>
      </c>
      <c r="J260" s="80">
        <f t="shared" si="31"/>
        <v>809.71000000000004</v>
      </c>
      <c r="K260" s="81">
        <f t="shared" si="32"/>
        <v>12.1645571230522</v>
      </c>
      <c r="L260" s="82">
        <f t="shared" si="33"/>
        <v>0.0150233504872759</v>
      </c>
      <c r="M260" s="83">
        <f t="shared" si="34"/>
        <v>809.71000000000004</v>
      </c>
    </row>
    <row r="261" ht="13.4">
      <c r="A261" s="87">
        <v>258</v>
      </c>
      <c r="B261" s="67" t="s">
        <v>223</v>
      </c>
      <c r="C261" s="68" t="s">
        <v>116</v>
      </c>
      <c r="D261" s="86">
        <v>3743.4099999999999</v>
      </c>
      <c r="E261" s="88">
        <v>3670.0100000000002</v>
      </c>
      <c r="F261" s="86">
        <v>3780.1100000000001</v>
      </c>
      <c r="G261" s="77">
        <f t="shared" si="30"/>
        <v>11193.530000000001</v>
      </c>
      <c r="H261" s="78">
        <v>1</v>
      </c>
      <c r="I261" s="79">
        <v>3</v>
      </c>
      <c r="J261" s="80">
        <f t="shared" si="31"/>
        <v>3731.1799999999998</v>
      </c>
      <c r="K261" s="81">
        <f t="shared" si="32"/>
        <v>56.060176150276199</v>
      </c>
      <c r="L261" s="82">
        <f t="shared" si="33"/>
        <v>0.0150247846928522</v>
      </c>
      <c r="M261" s="83">
        <f t="shared" si="34"/>
        <v>3731.1799999999998</v>
      </c>
    </row>
    <row r="262" ht="13.4">
      <c r="A262" s="87">
        <v>259</v>
      </c>
      <c r="B262" s="67" t="s">
        <v>223</v>
      </c>
      <c r="C262" s="68" t="s">
        <v>123</v>
      </c>
      <c r="D262" s="86">
        <v>5505.0200000000004</v>
      </c>
      <c r="E262" s="88">
        <v>5397.0799999999999</v>
      </c>
      <c r="F262" s="86">
        <v>5558.9899999999998</v>
      </c>
      <c r="G262" s="77">
        <f t="shared" si="30"/>
        <v>16461.09</v>
      </c>
      <c r="H262" s="78">
        <v>1</v>
      </c>
      <c r="I262" s="79">
        <v>3</v>
      </c>
      <c r="J262" s="80">
        <f t="shared" si="31"/>
        <v>5487.0299999999997</v>
      </c>
      <c r="K262" s="81">
        <f t="shared" si="32"/>
        <v>82.440536752255596</v>
      </c>
      <c r="L262" s="82">
        <f t="shared" si="33"/>
        <v>0.015024619284431801</v>
      </c>
      <c r="M262" s="83">
        <f t="shared" si="34"/>
        <v>5487.0299999999997</v>
      </c>
    </row>
    <row r="263" ht="13.4">
      <c r="A263" s="87">
        <v>260</v>
      </c>
      <c r="B263" s="67" t="s">
        <v>223</v>
      </c>
      <c r="C263" s="68" t="s">
        <v>224</v>
      </c>
      <c r="D263" s="75">
        <v>440.41000000000003</v>
      </c>
      <c r="E263" s="76">
        <v>431.76999999999998</v>
      </c>
      <c r="F263" s="75">
        <v>444.72000000000003</v>
      </c>
      <c r="G263" s="77">
        <f t="shared" si="30"/>
        <v>1316.9000000000001</v>
      </c>
      <c r="H263" s="78">
        <v>1</v>
      </c>
      <c r="I263" s="79">
        <v>3</v>
      </c>
      <c r="J263" s="80">
        <f t="shared" si="31"/>
        <v>438.97000000000003</v>
      </c>
      <c r="K263" s="81">
        <f t="shared" si="32"/>
        <v>6.5945469897484497</v>
      </c>
      <c r="L263" s="82">
        <f t="shared" si="33"/>
        <v>0.0150227737425073</v>
      </c>
      <c r="M263" s="83">
        <f t="shared" si="34"/>
        <v>438.97000000000003</v>
      </c>
    </row>
    <row r="264" ht="13.4">
      <c r="A264" s="87">
        <v>261</v>
      </c>
      <c r="B264" s="67" t="s">
        <v>223</v>
      </c>
      <c r="C264" s="68" t="s">
        <v>124</v>
      </c>
      <c r="D264" s="86">
        <v>5284.8199999999997</v>
      </c>
      <c r="E264" s="88">
        <v>5181.1999999999998</v>
      </c>
      <c r="F264" s="86">
        <v>5336.6400000000003</v>
      </c>
      <c r="G264" s="77">
        <f t="shared" si="30"/>
        <v>15802.66</v>
      </c>
      <c r="H264" s="78">
        <v>1</v>
      </c>
      <c r="I264" s="79">
        <v>3</v>
      </c>
      <c r="J264" s="80">
        <f t="shared" si="31"/>
        <v>5267.5500000000002</v>
      </c>
      <c r="K264" s="81">
        <f t="shared" si="32"/>
        <v>79.145446805233405</v>
      </c>
      <c r="L264" s="82">
        <f t="shared" si="33"/>
        <v>0.015025096450006801</v>
      </c>
      <c r="M264" s="83">
        <f t="shared" si="34"/>
        <v>5267.5500000000002</v>
      </c>
    </row>
    <row r="265" ht="13.4">
      <c r="A265" s="87">
        <v>262</v>
      </c>
      <c r="B265" s="67" t="s">
        <v>223</v>
      </c>
      <c r="C265" s="68" t="s">
        <v>225</v>
      </c>
      <c r="D265" s="75">
        <v>550.5</v>
      </c>
      <c r="E265" s="76">
        <v>539.71000000000004</v>
      </c>
      <c r="F265" s="75">
        <v>555.89999999999998</v>
      </c>
      <c r="G265" s="77">
        <f t="shared" si="30"/>
        <v>1646.1099999999999</v>
      </c>
      <c r="H265" s="78">
        <v>1</v>
      </c>
      <c r="I265" s="79">
        <v>3</v>
      </c>
      <c r="J265" s="80">
        <f t="shared" si="31"/>
        <v>548.70000000000005</v>
      </c>
      <c r="K265" s="81">
        <f t="shared" si="32"/>
        <v>8.2431820312303898</v>
      </c>
      <c r="L265" s="82">
        <f t="shared" si="33"/>
        <v>0.015023112869018401</v>
      </c>
      <c r="M265" s="83">
        <f t="shared" si="34"/>
        <v>548.70000000000005</v>
      </c>
    </row>
    <row r="266" ht="13.4">
      <c r="A266" s="87">
        <v>263</v>
      </c>
      <c r="B266" s="67" t="s">
        <v>223</v>
      </c>
      <c r="C266" s="68" t="s">
        <v>226</v>
      </c>
      <c r="D266" s="75">
        <v>275.25</v>
      </c>
      <c r="E266" s="76">
        <v>269.85000000000002</v>
      </c>
      <c r="F266" s="75">
        <v>277.94999999999999</v>
      </c>
      <c r="G266" s="77">
        <f t="shared" si="30"/>
        <v>823.04999999999995</v>
      </c>
      <c r="H266" s="78">
        <v>1</v>
      </c>
      <c r="I266" s="79">
        <v>3</v>
      </c>
      <c r="J266" s="80">
        <f t="shared" si="31"/>
        <v>274.35000000000002</v>
      </c>
      <c r="K266" s="81">
        <f t="shared" si="32"/>
        <v>4.1243181254602401</v>
      </c>
      <c r="L266" s="82">
        <f t="shared" si="33"/>
        <v>0.015033053127247099</v>
      </c>
      <c r="M266" s="83">
        <f t="shared" si="34"/>
        <v>274.35000000000002</v>
      </c>
    </row>
    <row r="267" ht="13.4">
      <c r="A267" s="87">
        <v>264</v>
      </c>
      <c r="B267" s="67" t="s">
        <v>223</v>
      </c>
      <c r="C267" s="68" t="s">
        <v>227</v>
      </c>
      <c r="D267" s="75">
        <v>440.41000000000003</v>
      </c>
      <c r="E267" s="76">
        <v>431.76999999999998</v>
      </c>
      <c r="F267" s="75">
        <v>444.72000000000003</v>
      </c>
      <c r="G267" s="77">
        <f t="shared" si="30"/>
        <v>1316.9000000000001</v>
      </c>
      <c r="H267" s="78">
        <v>1</v>
      </c>
      <c r="I267" s="79">
        <v>3</v>
      </c>
      <c r="J267" s="80">
        <f t="shared" si="31"/>
        <v>438.97000000000003</v>
      </c>
      <c r="K267" s="81">
        <f t="shared" si="32"/>
        <v>6.5945469897484497</v>
      </c>
      <c r="L267" s="82">
        <f t="shared" si="33"/>
        <v>0.0150227737425073</v>
      </c>
      <c r="M267" s="83">
        <f t="shared" si="34"/>
        <v>438.97000000000003</v>
      </c>
    </row>
    <row r="268" ht="13.4">
      <c r="A268" s="87">
        <v>265</v>
      </c>
      <c r="B268" s="67" t="s">
        <v>223</v>
      </c>
      <c r="C268" s="68" t="s">
        <v>228</v>
      </c>
      <c r="D268" s="86">
        <v>4206.1300000000001</v>
      </c>
      <c r="E268" s="88">
        <v>4123.6599999999999</v>
      </c>
      <c r="F268" s="86">
        <v>4247.3699999999999</v>
      </c>
      <c r="G268" s="77">
        <f t="shared" si="30"/>
        <v>12577.16</v>
      </c>
      <c r="H268" s="78">
        <v>1</v>
      </c>
      <c r="I268" s="79">
        <v>3</v>
      </c>
      <c r="J268" s="80">
        <f t="shared" si="31"/>
        <v>4192.3900000000003</v>
      </c>
      <c r="K268" s="81">
        <f t="shared" si="32"/>
        <v>62.989685266716499</v>
      </c>
      <c r="L268" s="82">
        <f t="shared" si="33"/>
        <v>0.015024767559009699</v>
      </c>
      <c r="M268" s="83">
        <f t="shared" si="34"/>
        <v>4192.3900000000003</v>
      </c>
    </row>
    <row r="269" ht="20.850000000000001">
      <c r="A269" s="87">
        <v>266</v>
      </c>
      <c r="B269" s="67" t="s">
        <v>223</v>
      </c>
      <c r="C269" s="68" t="s">
        <v>229</v>
      </c>
      <c r="D269" s="75">
        <v>385.36000000000001</v>
      </c>
      <c r="E269" s="76">
        <v>377.80000000000001</v>
      </c>
      <c r="F269" s="75">
        <v>389.13</v>
      </c>
      <c r="G269" s="77">
        <f t="shared" si="30"/>
        <v>1152.29</v>
      </c>
      <c r="H269" s="78">
        <v>1</v>
      </c>
      <c r="I269" s="79">
        <v>3</v>
      </c>
      <c r="J269" s="80">
        <f t="shared" si="31"/>
        <v>384.10000000000002</v>
      </c>
      <c r="K269" s="81">
        <f t="shared" si="32"/>
        <v>5.7696837001693497</v>
      </c>
      <c r="L269" s="82">
        <f t="shared" si="33"/>
        <v>0.0150213061707091</v>
      </c>
      <c r="M269" s="83">
        <f t="shared" si="34"/>
        <v>384.10000000000002</v>
      </c>
    </row>
    <row r="270" ht="13.4">
      <c r="A270" s="87">
        <v>267</v>
      </c>
      <c r="B270" s="67" t="s">
        <v>223</v>
      </c>
      <c r="C270" s="68" t="s">
        <v>98</v>
      </c>
      <c r="D270" s="75">
        <v>132.12</v>
      </c>
      <c r="E270" s="76">
        <v>129.53</v>
      </c>
      <c r="F270" s="75">
        <v>133.41999999999999</v>
      </c>
      <c r="G270" s="77">
        <f t="shared" si="30"/>
        <v>395.06999999999999</v>
      </c>
      <c r="H270" s="78">
        <v>1</v>
      </c>
      <c r="I270" s="79">
        <v>3</v>
      </c>
      <c r="J270" s="80">
        <f t="shared" si="31"/>
        <v>131.69</v>
      </c>
      <c r="K270" s="81">
        <f t="shared" si="32"/>
        <v>1.98032825561824</v>
      </c>
      <c r="L270" s="82">
        <f t="shared" si="33"/>
        <v>0.015037802837104101</v>
      </c>
      <c r="M270" s="83">
        <f t="shared" si="34"/>
        <v>131.69</v>
      </c>
    </row>
    <row r="271" ht="13.4">
      <c r="A271" s="87">
        <v>268</v>
      </c>
      <c r="B271" s="67" t="s">
        <v>223</v>
      </c>
      <c r="C271" s="68" t="s">
        <v>186</v>
      </c>
      <c r="D271" s="75">
        <v>220.19999999999999</v>
      </c>
      <c r="E271" s="76">
        <v>215.88</v>
      </c>
      <c r="F271" s="75">
        <v>222.36000000000001</v>
      </c>
      <c r="G271" s="77">
        <f t="shared" si="30"/>
        <v>658.44000000000005</v>
      </c>
      <c r="H271" s="78">
        <v>1</v>
      </c>
      <c r="I271" s="79">
        <v>3</v>
      </c>
      <c r="J271" s="80">
        <f t="shared" si="31"/>
        <v>219.47999999999999</v>
      </c>
      <c r="K271" s="81">
        <f t="shared" si="32"/>
        <v>3.2994545003682099</v>
      </c>
      <c r="L271" s="82">
        <f t="shared" si="33"/>
        <v>0.0150330531272472</v>
      </c>
      <c r="M271" s="83">
        <f t="shared" si="34"/>
        <v>219.47999999999999</v>
      </c>
    </row>
    <row r="272" ht="13.4">
      <c r="A272" s="87">
        <v>269</v>
      </c>
      <c r="B272" s="67" t="s">
        <v>223</v>
      </c>
      <c r="C272" s="68" t="s">
        <v>52</v>
      </c>
      <c r="D272" s="75">
        <v>155.25</v>
      </c>
      <c r="E272" s="76">
        <v>152.21000000000001</v>
      </c>
      <c r="F272" s="75">
        <v>156.78</v>
      </c>
      <c r="G272" s="77">
        <f t="shared" si="30"/>
        <v>464.24000000000001</v>
      </c>
      <c r="H272" s="78">
        <v>1</v>
      </c>
      <c r="I272" s="79">
        <v>3</v>
      </c>
      <c r="J272" s="80">
        <f t="shared" si="31"/>
        <v>154.75</v>
      </c>
      <c r="K272" s="81">
        <f t="shared" si="32"/>
        <v>2.3262093628906202</v>
      </c>
      <c r="L272" s="82">
        <f t="shared" si="33"/>
        <v>0.015032047579260899</v>
      </c>
      <c r="M272" s="83">
        <f t="shared" si="34"/>
        <v>154.75</v>
      </c>
    </row>
    <row r="273" ht="13.4">
      <c r="A273" s="87">
        <v>270</v>
      </c>
      <c r="B273" s="67" t="s">
        <v>223</v>
      </c>
      <c r="C273" s="68" t="s">
        <v>53</v>
      </c>
      <c r="D273" s="86">
        <v>6606.0299999999997</v>
      </c>
      <c r="E273" s="88">
        <v>6476.5</v>
      </c>
      <c r="F273" s="86">
        <v>6670.8000000000002</v>
      </c>
      <c r="G273" s="77">
        <f t="shared" si="30"/>
        <v>19753.330000000002</v>
      </c>
      <c r="H273" s="78">
        <v>1</v>
      </c>
      <c r="I273" s="79">
        <v>3</v>
      </c>
      <c r="J273" s="80">
        <f t="shared" si="31"/>
        <v>6584.4399999999996</v>
      </c>
      <c r="K273" s="81">
        <f t="shared" si="32"/>
        <v>98.932353909123194</v>
      </c>
      <c r="L273" s="82">
        <f t="shared" si="33"/>
        <v>0.0150251735772705</v>
      </c>
      <c r="M273" s="83">
        <f t="shared" si="34"/>
        <v>6584.4399999999996</v>
      </c>
    </row>
    <row r="274" ht="13.4">
      <c r="A274" s="87">
        <v>271</v>
      </c>
      <c r="B274" s="67" t="s">
        <v>223</v>
      </c>
      <c r="C274" s="68" t="s">
        <v>230</v>
      </c>
      <c r="D274" s="86">
        <v>4107.1899999999996</v>
      </c>
      <c r="E274" s="88">
        <v>4026.6599999999999</v>
      </c>
      <c r="F274" s="86">
        <v>4147.46</v>
      </c>
      <c r="G274" s="77">
        <f t="shared" si="30"/>
        <v>12281.309999999999</v>
      </c>
      <c r="H274" s="78">
        <v>1</v>
      </c>
      <c r="I274" s="79">
        <v>3</v>
      </c>
      <c r="J274" s="80">
        <f t="shared" si="31"/>
        <v>4093.77</v>
      </c>
      <c r="K274" s="81">
        <f t="shared" si="32"/>
        <v>61.507985660400301</v>
      </c>
      <c r="L274" s="82">
        <f t="shared" si="33"/>
        <v>0.0150247780555332</v>
      </c>
      <c r="M274" s="83">
        <f t="shared" si="34"/>
        <v>4093.77</v>
      </c>
    </row>
    <row r="275" ht="13.4">
      <c r="A275" s="87">
        <v>272</v>
      </c>
      <c r="B275" s="67" t="s">
        <v>223</v>
      </c>
      <c r="C275" s="68" t="s">
        <v>231</v>
      </c>
      <c r="D275" s="75">
        <v>330.30000000000001</v>
      </c>
      <c r="E275" s="76">
        <v>323.81999999999999</v>
      </c>
      <c r="F275" s="75">
        <v>333.52999999999997</v>
      </c>
      <c r="G275" s="77">
        <f t="shared" si="30"/>
        <v>987.64999999999998</v>
      </c>
      <c r="H275" s="78">
        <v>1</v>
      </c>
      <c r="I275" s="79">
        <v>3</v>
      </c>
      <c r="J275" s="80">
        <f t="shared" si="31"/>
        <v>329.22000000000003</v>
      </c>
      <c r="K275" s="81">
        <f t="shared" si="32"/>
        <v>4.9448205225265696</v>
      </c>
      <c r="L275" s="82">
        <f t="shared" si="33"/>
        <v>0.0150198059732901</v>
      </c>
      <c r="M275" s="83">
        <f t="shared" si="34"/>
        <v>329.22000000000003</v>
      </c>
    </row>
    <row r="276" ht="13.4">
      <c r="A276" s="87">
        <v>273</v>
      </c>
      <c r="B276" s="67" t="s">
        <v>223</v>
      </c>
      <c r="C276" s="68" t="s">
        <v>160</v>
      </c>
      <c r="D276" s="75">
        <v>374.33999999999997</v>
      </c>
      <c r="E276" s="76">
        <v>367</v>
      </c>
      <c r="F276" s="75">
        <v>378.00999999999999</v>
      </c>
      <c r="G276" s="77">
        <f t="shared" si="30"/>
        <v>1119.3499999999999</v>
      </c>
      <c r="H276" s="78">
        <v>1</v>
      </c>
      <c r="I276" s="79">
        <v>3</v>
      </c>
      <c r="J276" s="80">
        <f t="shared" si="31"/>
        <v>373.12</v>
      </c>
      <c r="K276" s="81">
        <f t="shared" si="32"/>
        <v>5.6060190866603303</v>
      </c>
      <c r="L276" s="82">
        <f t="shared" si="33"/>
        <v>0.0150247081010408</v>
      </c>
      <c r="M276" s="83">
        <f t="shared" si="34"/>
        <v>373.12</v>
      </c>
    </row>
    <row r="277" ht="20.850000000000001">
      <c r="A277" s="87">
        <v>274</v>
      </c>
      <c r="B277" s="67" t="s">
        <v>223</v>
      </c>
      <c r="C277" s="68" t="s">
        <v>232</v>
      </c>
      <c r="D277" s="75">
        <v>154.13999999999999</v>
      </c>
      <c r="E277" s="76">
        <v>151.12</v>
      </c>
      <c r="F277" s="75">
        <v>155.65000000000001</v>
      </c>
      <c r="G277" s="77">
        <f t="shared" si="30"/>
        <v>460.91000000000003</v>
      </c>
      <c r="H277" s="78">
        <v>1</v>
      </c>
      <c r="I277" s="79">
        <v>3</v>
      </c>
      <c r="J277" s="80">
        <f t="shared" si="31"/>
        <v>153.63999999999999</v>
      </c>
      <c r="K277" s="81">
        <f t="shared" si="32"/>
        <v>2.3065667126705902</v>
      </c>
      <c r="L277" s="82">
        <f t="shared" si="33"/>
        <v>0.0150128007854113</v>
      </c>
      <c r="M277" s="83">
        <f t="shared" si="34"/>
        <v>153.63999999999999</v>
      </c>
    </row>
    <row r="278" ht="13.4">
      <c r="A278" s="87">
        <v>275</v>
      </c>
      <c r="B278" s="67" t="s">
        <v>223</v>
      </c>
      <c r="C278" s="68" t="s">
        <v>233</v>
      </c>
      <c r="D278" s="86">
        <v>4249.8800000000001</v>
      </c>
      <c r="E278" s="88">
        <v>4166.5500000000002</v>
      </c>
      <c r="F278" s="86">
        <v>4291.5500000000002</v>
      </c>
      <c r="G278" s="77">
        <f t="shared" si="30"/>
        <v>12707.98</v>
      </c>
      <c r="H278" s="78">
        <v>1</v>
      </c>
      <c r="I278" s="79">
        <v>3</v>
      </c>
      <c r="J278" s="80">
        <f t="shared" si="31"/>
        <v>4235.9899999999998</v>
      </c>
      <c r="K278" s="81">
        <f t="shared" si="32"/>
        <v>63.6465211146689</v>
      </c>
      <c r="L278" s="82">
        <f t="shared" si="33"/>
        <v>0.0150251820978494</v>
      </c>
      <c r="M278" s="83">
        <f t="shared" si="34"/>
        <v>4235.9899999999998</v>
      </c>
    </row>
    <row r="279" ht="13.4">
      <c r="A279" s="87">
        <v>276</v>
      </c>
      <c r="B279" s="67" t="s">
        <v>223</v>
      </c>
      <c r="C279" s="68" t="s">
        <v>234</v>
      </c>
      <c r="D279" s="75">
        <v>440.41000000000003</v>
      </c>
      <c r="E279" s="76">
        <v>431.76999999999998</v>
      </c>
      <c r="F279" s="75">
        <v>444.72000000000003</v>
      </c>
      <c r="G279" s="77">
        <f t="shared" si="30"/>
        <v>1316.9000000000001</v>
      </c>
      <c r="H279" s="78">
        <v>1</v>
      </c>
      <c r="I279" s="79">
        <v>3</v>
      </c>
      <c r="J279" s="80">
        <f t="shared" si="31"/>
        <v>438.97000000000003</v>
      </c>
      <c r="K279" s="81">
        <f t="shared" si="32"/>
        <v>6.5945469897484497</v>
      </c>
      <c r="L279" s="82">
        <f t="shared" si="33"/>
        <v>0.0150227737425073</v>
      </c>
      <c r="M279" s="83">
        <f t="shared" si="34"/>
        <v>438.97000000000003</v>
      </c>
    </row>
    <row r="280" ht="13.4">
      <c r="A280" s="87">
        <v>277</v>
      </c>
      <c r="B280" s="67" t="s">
        <v>223</v>
      </c>
      <c r="C280" s="68" t="s">
        <v>235</v>
      </c>
      <c r="D280" s="86">
        <v>2356.1500000000001</v>
      </c>
      <c r="E280" s="88">
        <v>2309.9499999999998</v>
      </c>
      <c r="F280" s="86">
        <v>2379.25</v>
      </c>
      <c r="G280" s="77">
        <f t="shared" si="30"/>
        <v>7045.3500000000004</v>
      </c>
      <c r="H280" s="78">
        <v>1</v>
      </c>
      <c r="I280" s="79">
        <v>3</v>
      </c>
      <c r="J280" s="80">
        <f t="shared" si="31"/>
        <v>2348.4499999999998</v>
      </c>
      <c r="K280" s="81">
        <f t="shared" si="32"/>
        <v>35.285832851160102</v>
      </c>
      <c r="L280" s="82">
        <f t="shared" si="33"/>
        <v>0.0150251582325194</v>
      </c>
      <c r="M280" s="83">
        <f t="shared" si="34"/>
        <v>2348.4499999999998</v>
      </c>
    </row>
    <row r="281" ht="20.850000000000001">
      <c r="A281" s="87">
        <v>278</v>
      </c>
      <c r="B281" s="67" t="s">
        <v>236</v>
      </c>
      <c r="C281" s="68" t="s">
        <v>237</v>
      </c>
      <c r="D281" s="86">
        <v>4161.79</v>
      </c>
      <c r="E281" s="88">
        <v>4080.1900000000001</v>
      </c>
      <c r="F281" s="86">
        <v>4202.6000000000004</v>
      </c>
      <c r="G281" s="77">
        <f t="shared" si="30"/>
        <v>12444.58</v>
      </c>
      <c r="H281" s="78">
        <v>1</v>
      </c>
      <c r="I281" s="79">
        <v>3</v>
      </c>
      <c r="J281" s="80">
        <f t="shared" si="31"/>
        <v>4148.1899999999996</v>
      </c>
      <c r="K281" s="81">
        <f t="shared" si="32"/>
        <v>62.327394057509103</v>
      </c>
      <c r="L281" s="82">
        <f t="shared" si="33"/>
        <v>0.015025202331018801</v>
      </c>
      <c r="M281" s="83">
        <f t="shared" si="34"/>
        <v>4148.1899999999996</v>
      </c>
    </row>
    <row r="282" ht="13.4">
      <c r="A282" s="87">
        <v>279</v>
      </c>
      <c r="B282" s="67" t="s">
        <v>223</v>
      </c>
      <c r="C282" s="68" t="s">
        <v>238</v>
      </c>
      <c r="D282" s="75">
        <v>286.25999999999999</v>
      </c>
      <c r="E282" s="76">
        <v>280.64999999999998</v>
      </c>
      <c r="F282" s="75">
        <v>289.06999999999999</v>
      </c>
      <c r="G282" s="77">
        <f t="shared" si="30"/>
        <v>855.98000000000002</v>
      </c>
      <c r="H282" s="78">
        <v>1</v>
      </c>
      <c r="I282" s="79">
        <v>3</v>
      </c>
      <c r="J282" s="80">
        <f t="shared" si="31"/>
        <v>285.32999999999998</v>
      </c>
      <c r="K282" s="81">
        <f t="shared" si="32"/>
        <v>4.2868928141487403</v>
      </c>
      <c r="L282" s="82">
        <f t="shared" si="33"/>
        <v>0.015024332576836399</v>
      </c>
      <c r="M282" s="83">
        <f t="shared" si="34"/>
        <v>285.32999999999998</v>
      </c>
    </row>
    <row r="283" ht="13.4">
      <c r="A283" s="87">
        <v>280</v>
      </c>
      <c r="B283" s="67" t="s">
        <v>223</v>
      </c>
      <c r="C283" s="68" t="s">
        <v>239</v>
      </c>
      <c r="D283" s="75">
        <v>517.48000000000002</v>
      </c>
      <c r="E283" s="76">
        <v>507.32999999999998</v>
      </c>
      <c r="F283" s="75">
        <v>522.54999999999995</v>
      </c>
      <c r="G283" s="77">
        <f t="shared" si="30"/>
        <v>1547.3599999999999</v>
      </c>
      <c r="H283" s="78">
        <v>1</v>
      </c>
      <c r="I283" s="79">
        <v>3</v>
      </c>
      <c r="J283" s="80">
        <f t="shared" si="31"/>
        <v>515.78999999999996</v>
      </c>
      <c r="K283" s="81">
        <f t="shared" si="32"/>
        <v>7.7500096774133</v>
      </c>
      <c r="L283" s="82">
        <f t="shared" si="33"/>
        <v>0.015025513634256801</v>
      </c>
      <c r="M283" s="83">
        <f t="shared" si="34"/>
        <v>515.78999999999996</v>
      </c>
    </row>
    <row r="284" ht="12.800000000000001">
      <c r="A284" s="87">
        <v>281</v>
      </c>
      <c r="B284" s="67" t="s">
        <v>240</v>
      </c>
      <c r="C284" s="68" t="s">
        <v>116</v>
      </c>
      <c r="D284" s="86">
        <v>6683.1000000000004</v>
      </c>
      <c r="E284" s="88">
        <v>6552.0600000000004</v>
      </c>
      <c r="F284" s="86">
        <v>6748.6199999999999</v>
      </c>
      <c r="G284" s="77">
        <f t="shared" si="30"/>
        <v>19983.779999999999</v>
      </c>
      <c r="H284" s="78">
        <v>1</v>
      </c>
      <c r="I284" s="79">
        <v>3</v>
      </c>
      <c r="J284" s="80">
        <f t="shared" si="31"/>
        <v>6661.2600000000002</v>
      </c>
      <c r="K284" s="81">
        <f t="shared" si="32"/>
        <v>100.083453177835</v>
      </c>
      <c r="L284" s="82">
        <f t="shared" si="33"/>
        <v>0.015024703010817099</v>
      </c>
      <c r="M284" s="83">
        <f t="shared" si="34"/>
        <v>6661.2600000000002</v>
      </c>
    </row>
    <row r="285" ht="12.800000000000001">
      <c r="A285" s="87">
        <v>282</v>
      </c>
      <c r="B285" s="67" t="s">
        <v>240</v>
      </c>
      <c r="C285" s="68" t="s">
        <v>123</v>
      </c>
      <c r="D285" s="86">
        <v>4393.0100000000002</v>
      </c>
      <c r="E285" s="88">
        <v>4306.8699999999999</v>
      </c>
      <c r="F285" s="86">
        <v>4436.0799999999999</v>
      </c>
      <c r="G285" s="77">
        <f t="shared" si="30"/>
        <v>13135.959999999999</v>
      </c>
      <c r="H285" s="78">
        <v>1</v>
      </c>
      <c r="I285" s="79">
        <v>3</v>
      </c>
      <c r="J285" s="80">
        <f t="shared" si="31"/>
        <v>4378.6499999999996</v>
      </c>
      <c r="K285" s="81">
        <f t="shared" si="32"/>
        <v>65.790511853914097</v>
      </c>
      <c r="L285" s="82">
        <f t="shared" si="33"/>
        <v>0.0150252958911797</v>
      </c>
      <c r="M285" s="83">
        <f t="shared" si="34"/>
        <v>4378.6499999999996</v>
      </c>
    </row>
    <row r="286" ht="12.800000000000001">
      <c r="A286" s="87">
        <v>283</v>
      </c>
      <c r="B286" s="67" t="s">
        <v>240</v>
      </c>
      <c r="C286" s="68" t="s">
        <v>224</v>
      </c>
      <c r="D286" s="75">
        <v>781.72000000000003</v>
      </c>
      <c r="E286" s="76">
        <v>766.38999999999999</v>
      </c>
      <c r="F286" s="75">
        <v>789.38</v>
      </c>
      <c r="G286" s="77">
        <f t="shared" si="30"/>
        <v>2337.4899999999998</v>
      </c>
      <c r="H286" s="78">
        <v>1</v>
      </c>
      <c r="I286" s="79">
        <v>3</v>
      </c>
      <c r="J286" s="80">
        <f t="shared" si="31"/>
        <v>779.15999999999997</v>
      </c>
      <c r="K286" s="81">
        <f t="shared" si="32"/>
        <v>11.7062995861203</v>
      </c>
      <c r="L286" s="82">
        <f t="shared" si="33"/>
        <v>0.0150242563608505</v>
      </c>
      <c r="M286" s="83">
        <f t="shared" si="34"/>
        <v>779.15999999999997</v>
      </c>
    </row>
    <row r="287" ht="12.800000000000001">
      <c r="A287" s="87">
        <v>284</v>
      </c>
      <c r="B287" s="67" t="s">
        <v>240</v>
      </c>
      <c r="C287" s="68" t="s">
        <v>124</v>
      </c>
      <c r="D287" s="86">
        <v>4404.0100000000002</v>
      </c>
      <c r="E287" s="88">
        <v>4317.6599999999999</v>
      </c>
      <c r="F287" s="86">
        <v>4447.1899999999996</v>
      </c>
      <c r="G287" s="77">
        <f t="shared" si="30"/>
        <v>13168.860000000001</v>
      </c>
      <c r="H287" s="78">
        <v>1</v>
      </c>
      <c r="I287" s="79">
        <v>3</v>
      </c>
      <c r="J287" s="80">
        <f t="shared" si="31"/>
        <v>4389.6199999999999</v>
      </c>
      <c r="K287" s="81">
        <f t="shared" si="32"/>
        <v>65.953084082550603</v>
      </c>
      <c r="L287" s="82">
        <f t="shared" si="33"/>
        <v>0.0150247821183954</v>
      </c>
      <c r="M287" s="83">
        <f t="shared" si="34"/>
        <v>4389.6199999999999</v>
      </c>
    </row>
    <row r="288" ht="12.800000000000001">
      <c r="A288" s="87">
        <v>285</v>
      </c>
      <c r="B288" s="67" t="s">
        <v>240</v>
      </c>
      <c r="C288" s="68" t="s">
        <v>225</v>
      </c>
      <c r="D288" s="75">
        <v>682.62</v>
      </c>
      <c r="E288" s="76">
        <v>669.24000000000001</v>
      </c>
      <c r="F288" s="75">
        <v>689.32000000000005</v>
      </c>
      <c r="G288" s="77">
        <f t="shared" si="30"/>
        <v>2041.1800000000001</v>
      </c>
      <c r="H288" s="78">
        <v>1</v>
      </c>
      <c r="I288" s="79">
        <v>3</v>
      </c>
      <c r="J288" s="80">
        <f t="shared" si="31"/>
        <v>680.38999999999999</v>
      </c>
      <c r="K288" s="81">
        <f t="shared" si="32"/>
        <v>10.223509671340899</v>
      </c>
      <c r="L288" s="82">
        <f t="shared" si="33"/>
        <v>0.0150259552188317</v>
      </c>
      <c r="M288" s="83">
        <f t="shared" si="34"/>
        <v>680.38999999999999</v>
      </c>
    </row>
    <row r="289" ht="12.800000000000001">
      <c r="A289" s="87">
        <v>286</v>
      </c>
      <c r="B289" s="67" t="s">
        <v>240</v>
      </c>
      <c r="C289" s="68" t="s">
        <v>226</v>
      </c>
      <c r="D289" s="75">
        <v>275.25</v>
      </c>
      <c r="E289" s="76">
        <v>269.85000000000002</v>
      </c>
      <c r="F289" s="75">
        <v>277.94999999999999</v>
      </c>
      <c r="G289" s="77">
        <f t="shared" si="30"/>
        <v>823.04999999999995</v>
      </c>
      <c r="H289" s="78">
        <v>1</v>
      </c>
      <c r="I289" s="79">
        <v>3</v>
      </c>
      <c r="J289" s="80">
        <f t="shared" si="31"/>
        <v>274.35000000000002</v>
      </c>
      <c r="K289" s="81">
        <f t="shared" si="32"/>
        <v>4.1243181254602401</v>
      </c>
      <c r="L289" s="82">
        <f t="shared" si="33"/>
        <v>0.015033053127247099</v>
      </c>
      <c r="M289" s="83">
        <f t="shared" si="34"/>
        <v>274.35000000000002</v>
      </c>
    </row>
    <row r="290" ht="12.800000000000001">
      <c r="A290" s="87">
        <v>287</v>
      </c>
      <c r="B290" s="67" t="s">
        <v>240</v>
      </c>
      <c r="C290" s="68" t="s">
        <v>227</v>
      </c>
      <c r="D290" s="75">
        <v>440.41000000000003</v>
      </c>
      <c r="E290" s="76">
        <v>431.76999999999998</v>
      </c>
      <c r="F290" s="75">
        <v>444.72000000000003</v>
      </c>
      <c r="G290" s="77">
        <f t="shared" si="30"/>
        <v>1316.9000000000001</v>
      </c>
      <c r="H290" s="78">
        <v>1</v>
      </c>
      <c r="I290" s="79">
        <v>3</v>
      </c>
      <c r="J290" s="80">
        <f t="shared" si="31"/>
        <v>438.97000000000003</v>
      </c>
      <c r="K290" s="81">
        <f t="shared" si="32"/>
        <v>6.5945469897484497</v>
      </c>
      <c r="L290" s="82">
        <f t="shared" si="33"/>
        <v>0.0150227737425073</v>
      </c>
      <c r="M290" s="83">
        <f t="shared" si="34"/>
        <v>438.97000000000003</v>
      </c>
    </row>
    <row r="291" ht="12.800000000000001">
      <c r="A291" s="87">
        <v>288</v>
      </c>
      <c r="B291" s="67" t="s">
        <v>240</v>
      </c>
      <c r="C291" s="68" t="s">
        <v>228</v>
      </c>
      <c r="D291" s="86">
        <v>3127.4499999999998</v>
      </c>
      <c r="E291" s="88">
        <v>3066.1300000000001</v>
      </c>
      <c r="F291" s="86">
        <v>3158.1100000000001</v>
      </c>
      <c r="G291" s="77">
        <f t="shared" si="30"/>
        <v>9351.6900000000005</v>
      </c>
      <c r="H291" s="78">
        <v>1</v>
      </c>
      <c r="I291" s="79">
        <v>3</v>
      </c>
      <c r="J291" s="80">
        <f t="shared" si="31"/>
        <v>3117.23</v>
      </c>
      <c r="K291" s="81">
        <f t="shared" si="32"/>
        <v>46.833923602448699</v>
      </c>
      <c r="L291" s="82">
        <f t="shared" si="33"/>
        <v>0.0150242117528859</v>
      </c>
      <c r="M291" s="83">
        <f t="shared" si="34"/>
        <v>3117.23</v>
      </c>
    </row>
    <row r="292" ht="20.850000000000001">
      <c r="A292" s="87">
        <v>289</v>
      </c>
      <c r="B292" s="67" t="s">
        <v>240</v>
      </c>
      <c r="C292" s="68" t="s">
        <v>229</v>
      </c>
      <c r="D292" s="75">
        <v>440.41000000000003</v>
      </c>
      <c r="E292" s="76">
        <v>431.76999999999998</v>
      </c>
      <c r="F292" s="75">
        <v>444.72000000000003</v>
      </c>
      <c r="G292" s="77">
        <f t="shared" ref="G292:G355" si="35">D292+E292+F292</f>
        <v>1316.9000000000001</v>
      </c>
      <c r="H292" s="78">
        <v>1</v>
      </c>
      <c r="I292" s="79">
        <v>3</v>
      </c>
      <c r="J292" s="80">
        <f t="shared" ref="J292:J355" si="36">ROUND(G292/I292,2)</f>
        <v>438.97000000000003</v>
      </c>
      <c r="K292" s="81">
        <f t="shared" ref="K292:K355" si="37">SQRT(((SUMSQ(D292-J292))+(SUMSQ(E292-J292))+(SUMSQ(F292-J292)))/2)</f>
        <v>6.5945469897484497</v>
      </c>
      <c r="L292" s="82">
        <f t="shared" ref="L292:L355" si="38">(K292/J292)</f>
        <v>0.0150227737425073</v>
      </c>
      <c r="M292" s="83">
        <f t="shared" ref="M292:M355" si="39">H292*J292</f>
        <v>438.97000000000003</v>
      </c>
    </row>
    <row r="293" ht="12.800000000000001">
      <c r="A293" s="87">
        <v>290</v>
      </c>
      <c r="B293" s="67" t="s">
        <v>240</v>
      </c>
      <c r="C293" s="68" t="s">
        <v>98</v>
      </c>
      <c r="D293" s="75">
        <v>161.80000000000001</v>
      </c>
      <c r="E293" s="76">
        <v>158.63</v>
      </c>
      <c r="F293" s="75">
        <v>163.38999999999999</v>
      </c>
      <c r="G293" s="77">
        <f t="shared" si="35"/>
        <v>483.81999999999999</v>
      </c>
      <c r="H293" s="78">
        <v>1</v>
      </c>
      <c r="I293" s="79">
        <v>3</v>
      </c>
      <c r="J293" s="80">
        <f t="shared" si="36"/>
        <v>161.27000000000001</v>
      </c>
      <c r="K293" s="81">
        <f t="shared" si="37"/>
        <v>2.4233138467808901</v>
      </c>
      <c r="L293" s="82">
        <f t="shared" si="38"/>
        <v>0.015026439181378399</v>
      </c>
      <c r="M293" s="83">
        <f t="shared" si="39"/>
        <v>161.27000000000001</v>
      </c>
    </row>
    <row r="294" ht="12.800000000000001">
      <c r="A294" s="87">
        <v>291</v>
      </c>
      <c r="B294" s="67" t="s">
        <v>240</v>
      </c>
      <c r="C294" s="68" t="s">
        <v>186</v>
      </c>
      <c r="D294" s="75">
        <v>275.25</v>
      </c>
      <c r="E294" s="76">
        <v>269.85000000000002</v>
      </c>
      <c r="F294" s="75">
        <v>277.94999999999999</v>
      </c>
      <c r="G294" s="77">
        <f t="shared" si="35"/>
        <v>823.04999999999995</v>
      </c>
      <c r="H294" s="78">
        <v>1</v>
      </c>
      <c r="I294" s="79">
        <v>3</v>
      </c>
      <c r="J294" s="80">
        <f t="shared" si="36"/>
        <v>274.35000000000002</v>
      </c>
      <c r="K294" s="81">
        <f t="shared" si="37"/>
        <v>4.1243181254602401</v>
      </c>
      <c r="L294" s="82">
        <f t="shared" si="38"/>
        <v>0.015033053127247099</v>
      </c>
      <c r="M294" s="83">
        <f t="shared" si="39"/>
        <v>274.35000000000002</v>
      </c>
    </row>
    <row r="295" ht="12.800000000000001">
      <c r="A295" s="87">
        <v>292</v>
      </c>
      <c r="B295" s="67" t="s">
        <v>240</v>
      </c>
      <c r="C295" s="68" t="s">
        <v>52</v>
      </c>
      <c r="D295" s="75">
        <v>165.15000000000001</v>
      </c>
      <c r="E295" s="76">
        <v>161.91</v>
      </c>
      <c r="F295" s="75">
        <v>166.77000000000001</v>
      </c>
      <c r="G295" s="77">
        <f t="shared" si="35"/>
        <v>493.82999999999998</v>
      </c>
      <c r="H295" s="78">
        <v>1</v>
      </c>
      <c r="I295" s="79">
        <v>3</v>
      </c>
      <c r="J295" s="80">
        <f t="shared" si="36"/>
        <v>164.61000000000001</v>
      </c>
      <c r="K295" s="81">
        <f t="shared" si="37"/>
        <v>2.4745908752761601</v>
      </c>
      <c r="L295" s="82">
        <f t="shared" si="38"/>
        <v>0.0150330531272472</v>
      </c>
      <c r="M295" s="83">
        <f t="shared" si="39"/>
        <v>164.61000000000001</v>
      </c>
    </row>
    <row r="296" ht="12.800000000000001">
      <c r="A296" s="87">
        <v>293</v>
      </c>
      <c r="B296" s="67" t="s">
        <v>240</v>
      </c>
      <c r="C296" s="68" t="s">
        <v>53</v>
      </c>
      <c r="D296" s="86">
        <v>9690.3500000000004</v>
      </c>
      <c r="E296" s="88">
        <v>9500.3400000000001</v>
      </c>
      <c r="F296" s="86">
        <v>9785.3500000000004</v>
      </c>
      <c r="G296" s="77">
        <f t="shared" si="35"/>
        <v>28976.040000000001</v>
      </c>
      <c r="H296" s="78">
        <v>1</v>
      </c>
      <c r="I296" s="79">
        <v>3</v>
      </c>
      <c r="J296" s="80">
        <f t="shared" si="36"/>
        <v>9658.6800000000003</v>
      </c>
      <c r="K296" s="81">
        <f t="shared" si="37"/>
        <v>145.120352466496</v>
      </c>
      <c r="L296" s="82">
        <f t="shared" si="38"/>
        <v>0.0150248639013298</v>
      </c>
      <c r="M296" s="83">
        <f t="shared" si="39"/>
        <v>9658.6800000000003</v>
      </c>
    </row>
    <row r="297" ht="12.800000000000001">
      <c r="A297" s="87">
        <v>294</v>
      </c>
      <c r="B297" s="67" t="s">
        <v>240</v>
      </c>
      <c r="C297" s="68" t="s">
        <v>230</v>
      </c>
      <c r="D297" s="86">
        <v>2972.71</v>
      </c>
      <c r="E297" s="88">
        <v>2914.4200000000001</v>
      </c>
      <c r="F297" s="86">
        <v>3001.8499999999999</v>
      </c>
      <c r="G297" s="77">
        <f t="shared" si="35"/>
        <v>8888.9799999999996</v>
      </c>
      <c r="H297" s="78">
        <v>1</v>
      </c>
      <c r="I297" s="79">
        <v>3</v>
      </c>
      <c r="J297" s="80">
        <f t="shared" si="36"/>
        <v>2962.9899999999998</v>
      </c>
      <c r="K297" s="81">
        <f t="shared" si="37"/>
        <v>44.517540924898299</v>
      </c>
      <c r="L297" s="82">
        <f t="shared" si="38"/>
        <v>0.015024532963289899</v>
      </c>
      <c r="M297" s="83">
        <f t="shared" si="39"/>
        <v>2962.9899999999998</v>
      </c>
    </row>
    <row r="298" ht="12.800000000000001">
      <c r="A298" s="87">
        <v>295</v>
      </c>
      <c r="B298" s="67" t="s">
        <v>240</v>
      </c>
      <c r="C298" s="68" t="s">
        <v>231</v>
      </c>
      <c r="D298" s="75">
        <v>217.96000000000001</v>
      </c>
      <c r="E298" s="76">
        <v>213.69</v>
      </c>
      <c r="F298" s="75">
        <v>220.09999999999999</v>
      </c>
      <c r="G298" s="77">
        <f t="shared" si="35"/>
        <v>651.75</v>
      </c>
      <c r="H298" s="78">
        <v>1</v>
      </c>
      <c r="I298" s="79">
        <v>3</v>
      </c>
      <c r="J298" s="80">
        <f t="shared" si="36"/>
        <v>217.25</v>
      </c>
      <c r="K298" s="81">
        <f t="shared" si="37"/>
        <v>3.2634490956655</v>
      </c>
      <c r="L298" s="82">
        <f t="shared" si="38"/>
        <v>0.015021629899496</v>
      </c>
      <c r="M298" s="83">
        <f t="shared" si="39"/>
        <v>217.25</v>
      </c>
    </row>
    <row r="299" ht="12.800000000000001">
      <c r="A299" s="87">
        <v>296</v>
      </c>
      <c r="B299" s="67" t="s">
        <v>241</v>
      </c>
      <c r="C299" s="68" t="s">
        <v>130</v>
      </c>
      <c r="D299" s="86">
        <v>19818.080000000002</v>
      </c>
      <c r="E299" s="88">
        <v>19429.490000000002</v>
      </c>
      <c r="F299" s="86">
        <v>20012.369999999999</v>
      </c>
      <c r="G299" s="77">
        <f t="shared" si="35"/>
        <v>59259.940000000002</v>
      </c>
      <c r="H299" s="78">
        <v>1</v>
      </c>
      <c r="I299" s="79">
        <v>3</v>
      </c>
      <c r="J299" s="80">
        <f t="shared" si="36"/>
        <v>19753.310000000001</v>
      </c>
      <c r="K299" s="81">
        <f t="shared" si="37"/>
        <v>296.78833273900699</v>
      </c>
      <c r="L299" s="82">
        <f t="shared" si="38"/>
        <v>0.0150247392836444</v>
      </c>
      <c r="M299" s="83">
        <f t="shared" si="39"/>
        <v>19753.310000000001</v>
      </c>
    </row>
    <row r="300" ht="20.850000000000001">
      <c r="A300" s="87">
        <v>297</v>
      </c>
      <c r="B300" s="67" t="s">
        <v>241</v>
      </c>
      <c r="C300" s="68" t="s">
        <v>159</v>
      </c>
      <c r="D300" s="75">
        <v>946.87</v>
      </c>
      <c r="E300" s="76">
        <v>928.29999999999995</v>
      </c>
      <c r="F300" s="75">
        <v>956.14999999999998</v>
      </c>
      <c r="G300" s="77">
        <f t="shared" si="35"/>
        <v>2831.3200000000002</v>
      </c>
      <c r="H300" s="78">
        <v>1</v>
      </c>
      <c r="I300" s="79">
        <v>3</v>
      </c>
      <c r="J300" s="80">
        <f t="shared" si="36"/>
        <v>943.76999999999998</v>
      </c>
      <c r="K300" s="81">
        <f t="shared" si="37"/>
        <v>14.1808903105553</v>
      </c>
      <c r="L300" s="82">
        <f t="shared" si="38"/>
        <v>0.0150257905109881</v>
      </c>
      <c r="M300" s="83">
        <f t="shared" si="39"/>
        <v>943.76999999999998</v>
      </c>
    </row>
    <row r="301" ht="12.800000000000001">
      <c r="A301" s="87">
        <v>298</v>
      </c>
      <c r="B301" s="67" t="s">
        <v>241</v>
      </c>
      <c r="C301" s="68" t="s">
        <v>242</v>
      </c>
      <c r="D301" s="86">
        <v>13985.76</v>
      </c>
      <c r="E301" s="88">
        <v>13711.530000000001</v>
      </c>
      <c r="F301" s="86">
        <v>14122.879999999999</v>
      </c>
      <c r="G301" s="77">
        <f t="shared" si="35"/>
        <v>41820.169999999998</v>
      </c>
      <c r="H301" s="78">
        <v>1</v>
      </c>
      <c r="I301" s="79">
        <v>3</v>
      </c>
      <c r="J301" s="80">
        <f t="shared" si="36"/>
        <v>13940.059999999999</v>
      </c>
      <c r="K301" s="81">
        <f t="shared" si="37"/>
        <v>209.44880436517099</v>
      </c>
      <c r="L301" s="82">
        <f t="shared" si="38"/>
        <v>0.0150249571641134</v>
      </c>
      <c r="M301" s="83">
        <f t="shared" si="39"/>
        <v>13940.059999999999</v>
      </c>
    </row>
    <row r="302" ht="12.800000000000001">
      <c r="A302" s="87">
        <v>299</v>
      </c>
      <c r="B302" s="67" t="s">
        <v>241</v>
      </c>
      <c r="C302" s="68" t="s">
        <v>243</v>
      </c>
      <c r="D302" s="86">
        <v>6606.0299999999997</v>
      </c>
      <c r="E302" s="88">
        <v>6476.5</v>
      </c>
      <c r="F302" s="86">
        <v>6670.8000000000002</v>
      </c>
      <c r="G302" s="77">
        <f t="shared" si="35"/>
        <v>19753.330000000002</v>
      </c>
      <c r="H302" s="78">
        <v>1</v>
      </c>
      <c r="I302" s="79">
        <v>3</v>
      </c>
      <c r="J302" s="80">
        <f t="shared" si="36"/>
        <v>6584.4399999999996</v>
      </c>
      <c r="K302" s="81">
        <f t="shared" si="37"/>
        <v>98.932353909123194</v>
      </c>
      <c r="L302" s="82">
        <f t="shared" si="38"/>
        <v>0.0150251735772705</v>
      </c>
      <c r="M302" s="83">
        <f t="shared" si="39"/>
        <v>6584.4399999999996</v>
      </c>
    </row>
    <row r="303" ht="12.800000000000001">
      <c r="A303" s="87">
        <v>300</v>
      </c>
      <c r="B303" s="67" t="s">
        <v>241</v>
      </c>
      <c r="C303" s="68" t="s">
        <v>153</v>
      </c>
      <c r="D303" s="86">
        <v>1871.71</v>
      </c>
      <c r="E303" s="88">
        <v>1835.01</v>
      </c>
      <c r="F303" s="86">
        <v>1890.0599999999999</v>
      </c>
      <c r="G303" s="77">
        <f t="shared" si="35"/>
        <v>5596.7799999999997</v>
      </c>
      <c r="H303" s="78">
        <v>1</v>
      </c>
      <c r="I303" s="79">
        <v>3</v>
      </c>
      <c r="J303" s="80">
        <f t="shared" si="36"/>
        <v>1865.5899999999999</v>
      </c>
      <c r="K303" s="81">
        <f t="shared" si="37"/>
        <v>28.030088298112801</v>
      </c>
      <c r="L303" s="82">
        <f t="shared" si="38"/>
        <v>0.015024784812371799</v>
      </c>
      <c r="M303" s="83">
        <f t="shared" si="39"/>
        <v>1865.5899999999999</v>
      </c>
    </row>
    <row r="304" ht="12.800000000000001">
      <c r="A304" s="87">
        <v>301</v>
      </c>
      <c r="B304" s="67" t="s">
        <v>241</v>
      </c>
      <c r="C304" s="68" t="s">
        <v>244</v>
      </c>
      <c r="D304" s="75">
        <v>374.56</v>
      </c>
      <c r="E304" s="76">
        <v>367.22000000000003</v>
      </c>
      <c r="F304" s="75">
        <v>378.24000000000001</v>
      </c>
      <c r="G304" s="77">
        <f t="shared" si="35"/>
        <v>1120.02</v>
      </c>
      <c r="H304" s="78">
        <v>1</v>
      </c>
      <c r="I304" s="79">
        <v>3</v>
      </c>
      <c r="J304" s="80">
        <f t="shared" si="36"/>
        <v>373.33999999999997</v>
      </c>
      <c r="K304" s="81">
        <f t="shared" si="37"/>
        <v>5.6103832311170896</v>
      </c>
      <c r="L304" s="82">
        <f t="shared" si="38"/>
        <v>0.015027543877208701</v>
      </c>
      <c r="M304" s="83">
        <f t="shared" si="39"/>
        <v>373.33999999999997</v>
      </c>
    </row>
    <row r="305" ht="12.800000000000001">
      <c r="A305" s="87">
        <v>302</v>
      </c>
      <c r="B305" s="67" t="s">
        <v>241</v>
      </c>
      <c r="C305" s="68" t="s">
        <v>49</v>
      </c>
      <c r="D305" s="75">
        <v>352.32999999999998</v>
      </c>
      <c r="E305" s="76">
        <v>345.42000000000002</v>
      </c>
      <c r="F305" s="75">
        <v>355.77999999999997</v>
      </c>
      <c r="G305" s="77">
        <f t="shared" si="35"/>
        <v>1053.53</v>
      </c>
      <c r="H305" s="78">
        <v>1</v>
      </c>
      <c r="I305" s="79">
        <v>3</v>
      </c>
      <c r="J305" s="80">
        <f t="shared" si="36"/>
        <v>351.18000000000001</v>
      </c>
      <c r="K305" s="81">
        <f t="shared" si="37"/>
        <v>5.2754194146057998</v>
      </c>
      <c r="L305" s="82">
        <f t="shared" si="38"/>
        <v>0.015021981361711401</v>
      </c>
      <c r="M305" s="83">
        <f t="shared" si="39"/>
        <v>351.18000000000001</v>
      </c>
    </row>
    <row r="306" ht="12.800000000000001">
      <c r="A306" s="87">
        <v>303</v>
      </c>
      <c r="B306" s="67" t="s">
        <v>241</v>
      </c>
      <c r="C306" s="68" t="s">
        <v>58</v>
      </c>
      <c r="D306" s="86">
        <v>4531.0500000000002</v>
      </c>
      <c r="E306" s="88">
        <v>4442.21</v>
      </c>
      <c r="F306" s="86">
        <v>4575.4799999999996</v>
      </c>
      <c r="G306" s="77">
        <f t="shared" si="35"/>
        <v>13548.74</v>
      </c>
      <c r="H306" s="78">
        <v>1</v>
      </c>
      <c r="I306" s="79">
        <v>3</v>
      </c>
      <c r="J306" s="80">
        <f t="shared" si="36"/>
        <v>4516.25</v>
      </c>
      <c r="K306" s="81">
        <f t="shared" si="37"/>
        <v>67.857035375854494</v>
      </c>
      <c r="L306" s="82">
        <f t="shared" si="38"/>
        <v>0.015025083947047799</v>
      </c>
      <c r="M306" s="83">
        <f t="shared" si="39"/>
        <v>4516.25</v>
      </c>
    </row>
    <row r="307" ht="12.800000000000001">
      <c r="A307" s="87">
        <v>304</v>
      </c>
      <c r="B307" s="67" t="s">
        <v>241</v>
      </c>
      <c r="C307" s="68" t="s">
        <v>123</v>
      </c>
      <c r="D307" s="86">
        <v>3624.8499999999999</v>
      </c>
      <c r="E307" s="88">
        <v>3553.77</v>
      </c>
      <c r="F307" s="86">
        <v>3660.3800000000001</v>
      </c>
      <c r="G307" s="77">
        <f t="shared" si="35"/>
        <v>10839</v>
      </c>
      <c r="H307" s="78">
        <v>1</v>
      </c>
      <c r="I307" s="79">
        <v>3</v>
      </c>
      <c r="J307" s="80">
        <f t="shared" si="36"/>
        <v>3613</v>
      </c>
      <c r="K307" s="81">
        <f t="shared" si="37"/>
        <v>54.283882506688897</v>
      </c>
      <c r="L307" s="82">
        <f t="shared" si="38"/>
        <v>0.0150246007491528</v>
      </c>
      <c r="M307" s="83">
        <f t="shared" si="39"/>
        <v>3613</v>
      </c>
    </row>
    <row r="308" ht="12.800000000000001">
      <c r="A308" s="87">
        <v>305</v>
      </c>
      <c r="B308" s="67" t="s">
        <v>241</v>
      </c>
      <c r="C308" s="68" t="s">
        <v>230</v>
      </c>
      <c r="D308" s="86">
        <v>3273.6900000000001</v>
      </c>
      <c r="E308" s="88">
        <v>3209.5</v>
      </c>
      <c r="F308" s="86">
        <v>3305.79</v>
      </c>
      <c r="G308" s="77">
        <f t="shared" si="35"/>
        <v>9788.9799999999996</v>
      </c>
      <c r="H308" s="78">
        <v>1</v>
      </c>
      <c r="I308" s="79">
        <v>3</v>
      </c>
      <c r="J308" s="80">
        <f t="shared" si="36"/>
        <v>3262.9899999999998</v>
      </c>
      <c r="K308" s="81">
        <f t="shared" si="37"/>
        <v>49.028104695164402</v>
      </c>
      <c r="L308" s="82">
        <f t="shared" si="38"/>
        <v>0.015025514848395</v>
      </c>
      <c r="M308" s="83">
        <f t="shared" si="39"/>
        <v>3262.9899999999998</v>
      </c>
    </row>
    <row r="309" ht="12.800000000000001">
      <c r="A309" s="87">
        <v>306</v>
      </c>
      <c r="B309" s="67" t="s">
        <v>241</v>
      </c>
      <c r="C309" s="68" t="s">
        <v>171</v>
      </c>
      <c r="D309" s="86">
        <v>3398.29</v>
      </c>
      <c r="E309" s="88">
        <v>3331.6599999999999</v>
      </c>
      <c r="F309" s="86">
        <v>3431.6100000000001</v>
      </c>
      <c r="G309" s="77">
        <f t="shared" si="35"/>
        <v>10161.559999999999</v>
      </c>
      <c r="H309" s="78">
        <v>1</v>
      </c>
      <c r="I309" s="79">
        <v>3</v>
      </c>
      <c r="J309" s="80">
        <f t="shared" si="36"/>
        <v>3387.1900000000001</v>
      </c>
      <c r="K309" s="81">
        <f t="shared" si="37"/>
        <v>50.8916854702221</v>
      </c>
      <c r="L309" s="82">
        <f t="shared" si="38"/>
        <v>0.015024750743306999</v>
      </c>
      <c r="M309" s="83">
        <f t="shared" si="39"/>
        <v>3387.1900000000001</v>
      </c>
    </row>
    <row r="310" ht="12.800000000000001">
      <c r="A310" s="87">
        <v>307</v>
      </c>
      <c r="B310" s="67" t="s">
        <v>241</v>
      </c>
      <c r="C310" s="68" t="s">
        <v>228</v>
      </c>
      <c r="D310" s="86">
        <v>3352.9699999999998</v>
      </c>
      <c r="E310" s="88">
        <v>3287.23</v>
      </c>
      <c r="F310" s="86">
        <v>3385.8499999999999</v>
      </c>
      <c r="G310" s="77">
        <f t="shared" si="35"/>
        <v>10026.049999999999</v>
      </c>
      <c r="H310" s="78">
        <v>1</v>
      </c>
      <c r="I310" s="79">
        <v>3</v>
      </c>
      <c r="J310" s="80">
        <f t="shared" si="36"/>
        <v>3342.02</v>
      </c>
      <c r="K310" s="81">
        <f t="shared" si="37"/>
        <v>50.214119030408099</v>
      </c>
      <c r="L310" s="82">
        <f t="shared" si="38"/>
        <v>0.015025080349731001</v>
      </c>
      <c r="M310" s="83">
        <f t="shared" si="39"/>
        <v>3342.02</v>
      </c>
    </row>
    <row r="311" ht="12.800000000000001">
      <c r="A311" s="87">
        <v>308</v>
      </c>
      <c r="B311" s="67" t="s">
        <v>241</v>
      </c>
      <c r="C311" s="68" t="s">
        <v>237</v>
      </c>
      <c r="D311" s="86">
        <v>5150.8199999999997</v>
      </c>
      <c r="E311" s="88">
        <v>5049.8199999999997</v>
      </c>
      <c r="F311" s="86">
        <v>5201.3100000000004</v>
      </c>
      <c r="G311" s="77">
        <f t="shared" si="35"/>
        <v>15401.950000000001</v>
      </c>
      <c r="H311" s="78">
        <v>1</v>
      </c>
      <c r="I311" s="79">
        <v>3</v>
      </c>
      <c r="J311" s="80">
        <f t="shared" si="36"/>
        <v>5133.9799999999996</v>
      </c>
      <c r="K311" s="81">
        <f t="shared" si="37"/>
        <v>77.135660041254894</v>
      </c>
      <c r="L311" s="82">
        <f t="shared" si="38"/>
        <v>0.015024534579654599</v>
      </c>
      <c r="M311" s="83">
        <f t="shared" si="39"/>
        <v>5133.9799999999996</v>
      </c>
    </row>
    <row r="312" ht="20.850000000000001">
      <c r="A312" s="87">
        <v>309</v>
      </c>
      <c r="B312" s="67" t="s">
        <v>241</v>
      </c>
      <c r="C312" s="68" t="s">
        <v>229</v>
      </c>
      <c r="D312" s="75">
        <v>528.05999999999995</v>
      </c>
      <c r="E312" s="76">
        <v>517.71000000000004</v>
      </c>
      <c r="F312" s="75">
        <v>533.24000000000001</v>
      </c>
      <c r="G312" s="77">
        <f t="shared" si="35"/>
        <v>1579.01</v>
      </c>
      <c r="H312" s="78">
        <v>1</v>
      </c>
      <c r="I312" s="79">
        <v>3</v>
      </c>
      <c r="J312" s="80">
        <f t="shared" si="36"/>
        <v>526.34000000000003</v>
      </c>
      <c r="K312" s="81">
        <f t="shared" si="37"/>
        <v>7.9071265324389302</v>
      </c>
      <c r="L312" s="82">
        <f t="shared" si="38"/>
        <v>0.0150228493605634</v>
      </c>
      <c r="M312" s="83">
        <f t="shared" si="39"/>
        <v>526.34000000000003</v>
      </c>
    </row>
    <row r="313" ht="12.800000000000001">
      <c r="A313" s="87">
        <v>310</v>
      </c>
      <c r="B313" s="67" t="s">
        <v>241</v>
      </c>
      <c r="C313" s="68" t="s">
        <v>245</v>
      </c>
      <c r="D313" s="75">
        <v>208.75999999999999</v>
      </c>
      <c r="E313" s="76">
        <v>204.66999999999999</v>
      </c>
      <c r="F313" s="75">
        <v>210.81</v>
      </c>
      <c r="G313" s="77">
        <f t="shared" si="35"/>
        <v>624.24000000000001</v>
      </c>
      <c r="H313" s="78">
        <v>1</v>
      </c>
      <c r="I313" s="79">
        <v>3</v>
      </c>
      <c r="J313" s="80">
        <f t="shared" si="36"/>
        <v>208.08000000000001</v>
      </c>
      <c r="K313" s="81">
        <f t="shared" si="37"/>
        <v>3.1259718488815702</v>
      </c>
      <c r="L313" s="82">
        <f t="shared" si="38"/>
        <v>0.015022932760868701</v>
      </c>
      <c r="M313" s="83">
        <f t="shared" si="39"/>
        <v>208.08000000000001</v>
      </c>
    </row>
    <row r="314" ht="12.800000000000001">
      <c r="A314" s="87">
        <v>311</v>
      </c>
      <c r="B314" s="67" t="s">
        <v>241</v>
      </c>
      <c r="C314" s="68" t="s">
        <v>246</v>
      </c>
      <c r="D314" s="75">
        <v>135.08000000000001</v>
      </c>
      <c r="E314" s="76">
        <v>132.43000000000001</v>
      </c>
      <c r="F314" s="75">
        <v>136.40000000000001</v>
      </c>
      <c r="G314" s="77">
        <f t="shared" si="35"/>
        <v>403.91000000000003</v>
      </c>
      <c r="H314" s="78">
        <v>1</v>
      </c>
      <c r="I314" s="79">
        <v>3</v>
      </c>
      <c r="J314" s="80">
        <f t="shared" si="36"/>
        <v>134.63999999999999</v>
      </c>
      <c r="K314" s="81">
        <f t="shared" si="37"/>
        <v>2.0217937580277598</v>
      </c>
      <c r="L314" s="82">
        <f t="shared" si="38"/>
        <v>0.0150162935088217</v>
      </c>
      <c r="M314" s="83">
        <f t="shared" si="39"/>
        <v>134.63999999999999</v>
      </c>
    </row>
    <row r="315" ht="12.800000000000001">
      <c r="A315" s="87">
        <v>312</v>
      </c>
      <c r="B315" s="67" t="s">
        <v>241</v>
      </c>
      <c r="C315" s="68" t="s">
        <v>220</v>
      </c>
      <c r="D315" s="75">
        <v>368.41000000000003</v>
      </c>
      <c r="E315" s="76">
        <v>361.19</v>
      </c>
      <c r="F315" s="75">
        <v>372.02999999999997</v>
      </c>
      <c r="G315" s="77">
        <f t="shared" si="35"/>
        <v>1101.6300000000001</v>
      </c>
      <c r="H315" s="78">
        <v>1</v>
      </c>
      <c r="I315" s="79">
        <v>3</v>
      </c>
      <c r="J315" s="80">
        <f t="shared" si="36"/>
        <v>367.20999999999998</v>
      </c>
      <c r="K315" s="81">
        <f t="shared" si="37"/>
        <v>5.5187317383616197</v>
      </c>
      <c r="L315" s="82">
        <f t="shared" si="38"/>
        <v>0.015028816585500499</v>
      </c>
      <c r="M315" s="83">
        <f t="shared" si="39"/>
        <v>367.20999999999998</v>
      </c>
    </row>
    <row r="316" ht="12.800000000000001">
      <c r="A316" s="87">
        <v>313</v>
      </c>
      <c r="B316" s="67" t="s">
        <v>241</v>
      </c>
      <c r="C316" s="68" t="s">
        <v>97</v>
      </c>
      <c r="D316" s="86">
        <v>1105.24</v>
      </c>
      <c r="E316" s="88">
        <v>1083.5699999999999</v>
      </c>
      <c r="F316" s="86">
        <v>1116.0799999999999</v>
      </c>
      <c r="G316" s="77">
        <f t="shared" si="35"/>
        <v>3304.8899999999999</v>
      </c>
      <c r="H316" s="78">
        <v>1</v>
      </c>
      <c r="I316" s="79">
        <v>3</v>
      </c>
      <c r="J316" s="80">
        <f t="shared" si="36"/>
        <v>1101.6300000000001</v>
      </c>
      <c r="K316" s="81">
        <f t="shared" si="37"/>
        <v>16.552918171730301</v>
      </c>
      <c r="L316" s="82">
        <f t="shared" si="38"/>
        <v>0.0150258418631758</v>
      </c>
      <c r="M316" s="83">
        <f t="shared" si="39"/>
        <v>1101.6300000000001</v>
      </c>
    </row>
    <row r="317" ht="12.800000000000001">
      <c r="A317" s="87">
        <v>314</v>
      </c>
      <c r="B317" s="67" t="s">
        <v>247</v>
      </c>
      <c r="C317" s="68" t="s">
        <v>84</v>
      </c>
      <c r="D317" s="86">
        <v>8589.3400000000001</v>
      </c>
      <c r="E317" s="88">
        <v>8420.9200000000001</v>
      </c>
      <c r="F317" s="86">
        <v>8673.5499999999993</v>
      </c>
      <c r="G317" s="77">
        <f t="shared" si="35"/>
        <v>25683.810000000001</v>
      </c>
      <c r="H317" s="78">
        <v>1</v>
      </c>
      <c r="I317" s="79">
        <v>3</v>
      </c>
      <c r="J317" s="80">
        <f t="shared" si="36"/>
        <v>8561.2700000000004</v>
      </c>
      <c r="K317" s="81">
        <f t="shared" si="37"/>
        <v>128.63289975741</v>
      </c>
      <c r="L317" s="82">
        <f t="shared" si="38"/>
        <v>0.015024978742337301</v>
      </c>
      <c r="M317" s="83">
        <f t="shared" si="39"/>
        <v>8561.2700000000004</v>
      </c>
    </row>
    <row r="318" ht="12.800000000000001">
      <c r="A318" s="87">
        <v>315</v>
      </c>
      <c r="B318" s="67" t="s">
        <v>247</v>
      </c>
      <c r="C318" s="68" t="s">
        <v>62</v>
      </c>
      <c r="D318" s="75">
        <v>368.41000000000003</v>
      </c>
      <c r="E318" s="76">
        <v>361.19</v>
      </c>
      <c r="F318" s="75">
        <v>372.02999999999997</v>
      </c>
      <c r="G318" s="77">
        <f t="shared" si="35"/>
        <v>1101.6300000000001</v>
      </c>
      <c r="H318" s="78">
        <v>1</v>
      </c>
      <c r="I318" s="79">
        <v>3</v>
      </c>
      <c r="J318" s="80">
        <f t="shared" si="36"/>
        <v>367.20999999999998</v>
      </c>
      <c r="K318" s="81">
        <f t="shared" si="37"/>
        <v>5.5187317383616197</v>
      </c>
      <c r="L318" s="82">
        <f t="shared" si="38"/>
        <v>0.015028816585500499</v>
      </c>
      <c r="M318" s="83">
        <f t="shared" si="39"/>
        <v>367.20999999999998</v>
      </c>
    </row>
    <row r="319" ht="12.800000000000001">
      <c r="A319" s="87">
        <v>316</v>
      </c>
      <c r="B319" s="67" t="s">
        <v>247</v>
      </c>
      <c r="C319" s="68" t="s">
        <v>63</v>
      </c>
      <c r="D319" s="75">
        <v>417.54000000000002</v>
      </c>
      <c r="E319" s="76">
        <v>409.35000000000002</v>
      </c>
      <c r="F319" s="75">
        <v>421.63</v>
      </c>
      <c r="G319" s="77">
        <f t="shared" si="35"/>
        <v>1248.52</v>
      </c>
      <c r="H319" s="78">
        <v>1</v>
      </c>
      <c r="I319" s="79">
        <v>3</v>
      </c>
      <c r="J319" s="80">
        <f t="shared" si="36"/>
        <v>416.17000000000002</v>
      </c>
      <c r="K319" s="81">
        <f t="shared" si="37"/>
        <v>6.2530352629742803</v>
      </c>
      <c r="L319" s="82">
        <f t="shared" si="38"/>
        <v>0.0150251946631768</v>
      </c>
      <c r="M319" s="83">
        <f t="shared" si="39"/>
        <v>416.17000000000002</v>
      </c>
    </row>
    <row r="320" ht="12.800000000000001">
      <c r="A320" s="87">
        <v>317</v>
      </c>
      <c r="B320" s="67" t="s">
        <v>247</v>
      </c>
      <c r="C320" s="68" t="s">
        <v>242</v>
      </c>
      <c r="D320" s="86">
        <v>11052.389999999999</v>
      </c>
      <c r="E320" s="88">
        <v>10835.68</v>
      </c>
      <c r="F320" s="86">
        <v>11160.75</v>
      </c>
      <c r="G320" s="77">
        <f t="shared" si="35"/>
        <v>33048.82</v>
      </c>
      <c r="H320" s="78">
        <v>1</v>
      </c>
      <c r="I320" s="79">
        <v>3</v>
      </c>
      <c r="J320" s="80">
        <f t="shared" si="36"/>
        <v>11016.27</v>
      </c>
      <c r="K320" s="81">
        <f t="shared" si="37"/>
        <v>165.51717871568499</v>
      </c>
      <c r="L320" s="82">
        <f t="shared" si="38"/>
        <v>0.0150247932118298</v>
      </c>
      <c r="M320" s="83">
        <f t="shared" si="39"/>
        <v>11016.27</v>
      </c>
    </row>
    <row r="321" ht="12.800000000000001">
      <c r="A321" s="87">
        <v>318</v>
      </c>
      <c r="B321" s="67" t="s">
        <v>247</v>
      </c>
      <c r="C321" s="68" t="s">
        <v>65</v>
      </c>
      <c r="D321" s="86">
        <v>1105.24</v>
      </c>
      <c r="E321" s="88">
        <v>1083.5699999999999</v>
      </c>
      <c r="F321" s="86">
        <v>1116.0799999999999</v>
      </c>
      <c r="G321" s="77">
        <f t="shared" si="35"/>
        <v>3304.8899999999999</v>
      </c>
      <c r="H321" s="78">
        <v>1</v>
      </c>
      <c r="I321" s="79">
        <v>3</v>
      </c>
      <c r="J321" s="80">
        <f t="shared" si="36"/>
        <v>1101.6300000000001</v>
      </c>
      <c r="K321" s="81">
        <f t="shared" si="37"/>
        <v>16.552918171730301</v>
      </c>
      <c r="L321" s="82">
        <f t="shared" si="38"/>
        <v>0.0150258418631758</v>
      </c>
      <c r="M321" s="83">
        <f t="shared" si="39"/>
        <v>1101.6300000000001</v>
      </c>
    </row>
    <row r="322" ht="12.800000000000001">
      <c r="A322" s="87">
        <v>319</v>
      </c>
      <c r="B322" s="67" t="s">
        <v>247</v>
      </c>
      <c r="C322" s="68" t="s">
        <v>68</v>
      </c>
      <c r="D322" s="75">
        <v>171.93000000000001</v>
      </c>
      <c r="E322" s="76">
        <v>168.56</v>
      </c>
      <c r="F322" s="75">
        <v>173.62</v>
      </c>
      <c r="G322" s="77">
        <f t="shared" si="35"/>
        <v>514.11000000000001</v>
      </c>
      <c r="H322" s="78">
        <v>1</v>
      </c>
      <c r="I322" s="79">
        <v>3</v>
      </c>
      <c r="J322" s="80">
        <f t="shared" si="36"/>
        <v>171.37</v>
      </c>
      <c r="K322" s="81">
        <f t="shared" si="37"/>
        <v>2.5760628874311302</v>
      </c>
      <c r="L322" s="82">
        <f t="shared" si="38"/>
        <v>0.015032169501261201</v>
      </c>
      <c r="M322" s="83">
        <f t="shared" si="39"/>
        <v>171.37</v>
      </c>
    </row>
    <row r="323" ht="12.800000000000001">
      <c r="A323" s="87">
        <v>320</v>
      </c>
      <c r="B323" s="67" t="s">
        <v>247</v>
      </c>
      <c r="C323" s="68" t="s">
        <v>85</v>
      </c>
      <c r="D323" s="75">
        <v>368.41000000000003</v>
      </c>
      <c r="E323" s="76">
        <v>361.19</v>
      </c>
      <c r="F323" s="75">
        <v>372.02999999999997</v>
      </c>
      <c r="G323" s="77">
        <f t="shared" si="35"/>
        <v>1101.6300000000001</v>
      </c>
      <c r="H323" s="78">
        <v>1</v>
      </c>
      <c r="I323" s="79">
        <v>3</v>
      </c>
      <c r="J323" s="80">
        <f t="shared" si="36"/>
        <v>367.20999999999998</v>
      </c>
      <c r="K323" s="81">
        <f t="shared" si="37"/>
        <v>5.5187317383616197</v>
      </c>
      <c r="L323" s="82">
        <f t="shared" si="38"/>
        <v>0.015028816585500499</v>
      </c>
      <c r="M323" s="83">
        <f t="shared" si="39"/>
        <v>367.20999999999998</v>
      </c>
    </row>
    <row r="324" ht="12.800000000000001">
      <c r="A324" s="87">
        <v>321</v>
      </c>
      <c r="B324" s="67" t="s">
        <v>247</v>
      </c>
      <c r="C324" s="68" t="s">
        <v>86</v>
      </c>
      <c r="D324" s="86">
        <v>3240.6399999999999</v>
      </c>
      <c r="E324" s="88">
        <v>3177.0999999999999</v>
      </c>
      <c r="F324" s="86">
        <v>3272.4099999999999</v>
      </c>
      <c r="G324" s="77">
        <f t="shared" si="35"/>
        <v>9690.1499999999996</v>
      </c>
      <c r="H324" s="78">
        <v>1</v>
      </c>
      <c r="I324" s="79">
        <v>3</v>
      </c>
      <c r="J324" s="80">
        <f t="shared" si="36"/>
        <v>3230.0500000000002</v>
      </c>
      <c r="K324" s="81">
        <f t="shared" si="37"/>
        <v>48.529476609582296</v>
      </c>
      <c r="L324" s="82">
        <f t="shared" si="38"/>
        <v>0.0150243731860443</v>
      </c>
      <c r="M324" s="83">
        <f t="shared" si="39"/>
        <v>3230.0500000000002</v>
      </c>
    </row>
    <row r="325" ht="20.850000000000001">
      <c r="A325" s="87">
        <v>322</v>
      </c>
      <c r="B325" s="67" t="s">
        <v>248</v>
      </c>
      <c r="C325" s="68" t="s">
        <v>242</v>
      </c>
      <c r="D325" s="86">
        <v>12006.959999999999</v>
      </c>
      <c r="E325" s="88">
        <v>11771.530000000001</v>
      </c>
      <c r="F325" s="86">
        <v>12124.68</v>
      </c>
      <c r="G325" s="77">
        <f t="shared" si="35"/>
        <v>35903.169999999998</v>
      </c>
      <c r="H325" s="78">
        <v>1</v>
      </c>
      <c r="I325" s="79">
        <v>3</v>
      </c>
      <c r="J325" s="80">
        <f t="shared" si="36"/>
        <v>11967.719999999999</v>
      </c>
      <c r="K325" s="81">
        <f t="shared" si="37"/>
        <v>179.81481487908599</v>
      </c>
      <c r="L325" s="82">
        <f t="shared" si="38"/>
        <v>0.015024985116554</v>
      </c>
      <c r="M325" s="83">
        <f t="shared" si="39"/>
        <v>11967.719999999999</v>
      </c>
    </row>
    <row r="326" ht="12.800000000000001">
      <c r="A326" s="87">
        <v>323</v>
      </c>
      <c r="B326" s="67" t="s">
        <v>247</v>
      </c>
      <c r="C326" s="68" t="s">
        <v>88</v>
      </c>
      <c r="D326" s="86">
        <v>3192.9200000000001</v>
      </c>
      <c r="E326" s="88">
        <v>3130.3099999999999</v>
      </c>
      <c r="F326" s="86">
        <v>3224.2199999999998</v>
      </c>
      <c r="G326" s="77">
        <f t="shared" si="35"/>
        <v>9547.4500000000007</v>
      </c>
      <c r="H326" s="78">
        <v>1</v>
      </c>
      <c r="I326" s="79">
        <v>3</v>
      </c>
      <c r="J326" s="80">
        <f t="shared" si="36"/>
        <v>3182.48</v>
      </c>
      <c r="K326" s="81">
        <f t="shared" si="37"/>
        <v>47.816995409582098</v>
      </c>
      <c r="L326" s="82">
        <f t="shared" si="38"/>
        <v>0.015025073342042099</v>
      </c>
      <c r="M326" s="83">
        <f t="shared" si="39"/>
        <v>3182.48</v>
      </c>
    </row>
    <row r="327" ht="12.800000000000001">
      <c r="A327" s="87">
        <v>324</v>
      </c>
      <c r="B327" s="67" t="s">
        <v>247</v>
      </c>
      <c r="C327" s="68" t="s">
        <v>89</v>
      </c>
      <c r="D327" s="86">
        <v>4785.1400000000003</v>
      </c>
      <c r="E327" s="88">
        <v>4691.3100000000004</v>
      </c>
      <c r="F327" s="86">
        <v>4832.0500000000002</v>
      </c>
      <c r="G327" s="77">
        <f t="shared" si="35"/>
        <v>14308.5</v>
      </c>
      <c r="H327" s="78">
        <v>1</v>
      </c>
      <c r="I327" s="79">
        <v>3</v>
      </c>
      <c r="J327" s="80">
        <f t="shared" si="36"/>
        <v>4769.5</v>
      </c>
      <c r="K327" s="81">
        <f t="shared" si="37"/>
        <v>71.661664088967299</v>
      </c>
      <c r="L327" s="82">
        <f t="shared" si="38"/>
        <v>0.015024984608233</v>
      </c>
      <c r="M327" s="83">
        <f t="shared" si="39"/>
        <v>4769.5</v>
      </c>
    </row>
    <row r="328" ht="20.850000000000001">
      <c r="A328" s="87">
        <v>325</v>
      </c>
      <c r="B328" s="67" t="s">
        <v>247</v>
      </c>
      <c r="C328" s="68" t="s">
        <v>90</v>
      </c>
      <c r="D328" s="75">
        <v>358.88999999999999</v>
      </c>
      <c r="E328" s="76">
        <v>351.85000000000002</v>
      </c>
      <c r="F328" s="75">
        <v>362.41000000000003</v>
      </c>
      <c r="G328" s="77">
        <f t="shared" si="35"/>
        <v>1073.1500000000001</v>
      </c>
      <c r="H328" s="78">
        <v>1</v>
      </c>
      <c r="I328" s="79">
        <v>3</v>
      </c>
      <c r="J328" s="80">
        <f t="shared" si="36"/>
        <v>357.72000000000003</v>
      </c>
      <c r="K328" s="81">
        <f t="shared" si="37"/>
        <v>5.3768903652575997</v>
      </c>
      <c r="L328" s="82">
        <f t="shared" si="38"/>
        <v>0.0150310029219993</v>
      </c>
      <c r="M328" s="83">
        <f t="shared" si="39"/>
        <v>357.72000000000003</v>
      </c>
    </row>
    <row r="329" ht="12.800000000000001">
      <c r="A329" s="87">
        <v>326</v>
      </c>
      <c r="B329" s="67" t="s">
        <v>247</v>
      </c>
      <c r="C329" s="68" t="s">
        <v>103</v>
      </c>
      <c r="D329" s="86">
        <v>6188.3000000000002</v>
      </c>
      <c r="E329" s="88">
        <v>6066.96</v>
      </c>
      <c r="F329" s="86">
        <v>6248.9700000000003</v>
      </c>
      <c r="G329" s="77">
        <f t="shared" si="35"/>
        <v>18504.23</v>
      </c>
      <c r="H329" s="78">
        <v>1</v>
      </c>
      <c r="I329" s="79">
        <v>3</v>
      </c>
      <c r="J329" s="80">
        <f t="shared" si="36"/>
        <v>6168.0799999999999</v>
      </c>
      <c r="K329" s="81">
        <f t="shared" si="37"/>
        <v>92.674955894243695</v>
      </c>
      <c r="L329" s="82">
        <f t="shared" si="38"/>
        <v>0.0150249276751021</v>
      </c>
      <c r="M329" s="83">
        <f t="shared" si="39"/>
        <v>6168.0799999999999</v>
      </c>
    </row>
    <row r="330" ht="12.800000000000001">
      <c r="A330" s="87">
        <v>327</v>
      </c>
      <c r="B330" s="67" t="s">
        <v>247</v>
      </c>
      <c r="C330" s="68" t="s">
        <v>237</v>
      </c>
      <c r="D330" s="86">
        <v>6395.1899999999996</v>
      </c>
      <c r="E330" s="88">
        <v>6269.79</v>
      </c>
      <c r="F330" s="86">
        <v>6457.8800000000001</v>
      </c>
      <c r="G330" s="77">
        <f t="shared" si="35"/>
        <v>19122.860000000001</v>
      </c>
      <c r="H330" s="78">
        <v>1</v>
      </c>
      <c r="I330" s="79">
        <v>3</v>
      </c>
      <c r="J330" s="80">
        <f t="shared" si="36"/>
        <v>6374.29</v>
      </c>
      <c r="K330" s="81">
        <f t="shared" si="37"/>
        <v>95.771467828367406</v>
      </c>
      <c r="L330" s="82">
        <f t="shared" si="38"/>
        <v>0.0150246486790478</v>
      </c>
      <c r="M330" s="83">
        <f t="shared" si="39"/>
        <v>6374.29</v>
      </c>
    </row>
    <row r="331" ht="30.550000000000001">
      <c r="A331" s="87">
        <v>328</v>
      </c>
      <c r="B331" s="67" t="s">
        <v>247</v>
      </c>
      <c r="C331" s="68" t="s">
        <v>249</v>
      </c>
      <c r="D331" s="75">
        <v>538.34000000000003</v>
      </c>
      <c r="E331" s="76">
        <v>527.77999999999997</v>
      </c>
      <c r="F331" s="75">
        <v>543.61000000000001</v>
      </c>
      <c r="G331" s="77">
        <f t="shared" si="35"/>
        <v>1609.73</v>
      </c>
      <c r="H331" s="78">
        <v>1</v>
      </c>
      <c r="I331" s="79">
        <v>3</v>
      </c>
      <c r="J331" s="80">
        <f t="shared" si="36"/>
        <v>536.58000000000004</v>
      </c>
      <c r="K331" s="81">
        <f t="shared" si="37"/>
        <v>8.0609707852094594</v>
      </c>
      <c r="L331" s="82">
        <f t="shared" si="38"/>
        <v>0.0150228685102118</v>
      </c>
      <c r="M331" s="83">
        <f t="shared" si="39"/>
        <v>536.58000000000004</v>
      </c>
    </row>
    <row r="332" ht="12.800000000000001">
      <c r="A332" s="87">
        <v>329</v>
      </c>
      <c r="B332" s="67" t="s">
        <v>247</v>
      </c>
      <c r="C332" s="68" t="s">
        <v>245</v>
      </c>
      <c r="D332" s="75">
        <v>323</v>
      </c>
      <c r="E332" s="76">
        <v>316.67000000000002</v>
      </c>
      <c r="F332" s="75">
        <v>326.17000000000002</v>
      </c>
      <c r="G332" s="77">
        <f t="shared" si="35"/>
        <v>965.84000000000003</v>
      </c>
      <c r="H332" s="78">
        <v>1</v>
      </c>
      <c r="I332" s="79">
        <v>3</v>
      </c>
      <c r="J332" s="80">
        <f t="shared" si="36"/>
        <v>321.94999999999999</v>
      </c>
      <c r="K332" s="81">
        <f t="shared" si="37"/>
        <v>4.8368016291760396</v>
      </c>
      <c r="L332" s="82">
        <f t="shared" si="38"/>
        <v>0.015023455906743401</v>
      </c>
      <c r="M332" s="83">
        <f t="shared" si="39"/>
        <v>321.94999999999999</v>
      </c>
    </row>
    <row r="333" ht="12.800000000000001">
      <c r="A333" s="87">
        <v>330</v>
      </c>
      <c r="B333" s="67" t="s">
        <v>247</v>
      </c>
      <c r="C333" s="68" t="s">
        <v>246</v>
      </c>
      <c r="D333" s="75">
        <v>179.44999999999999</v>
      </c>
      <c r="E333" s="76">
        <v>175.93000000000001</v>
      </c>
      <c r="F333" s="75">
        <v>181.21000000000001</v>
      </c>
      <c r="G333" s="77">
        <f t="shared" si="35"/>
        <v>536.59000000000003</v>
      </c>
      <c r="H333" s="78">
        <v>1</v>
      </c>
      <c r="I333" s="79">
        <v>3</v>
      </c>
      <c r="J333" s="80">
        <f t="shared" si="36"/>
        <v>178.86000000000001</v>
      </c>
      <c r="K333" s="81">
        <f t="shared" si="37"/>
        <v>2.6884475073915799</v>
      </c>
      <c r="L333" s="82">
        <f t="shared" si="38"/>
        <v>0.0150310159196667</v>
      </c>
      <c r="M333" s="83">
        <f t="shared" si="39"/>
        <v>178.86000000000001</v>
      </c>
    </row>
    <row r="334" ht="12.800000000000001">
      <c r="A334" s="87">
        <v>331</v>
      </c>
      <c r="B334" s="67" t="s">
        <v>247</v>
      </c>
      <c r="C334" s="68" t="s">
        <v>220</v>
      </c>
      <c r="D334" s="75">
        <v>339.82999999999998</v>
      </c>
      <c r="E334" s="76">
        <v>333.17000000000002</v>
      </c>
      <c r="F334" s="75">
        <v>343.17000000000002</v>
      </c>
      <c r="G334" s="77">
        <f t="shared" si="35"/>
        <v>1016.17</v>
      </c>
      <c r="H334" s="78">
        <v>1</v>
      </c>
      <c r="I334" s="79">
        <v>3</v>
      </c>
      <c r="J334" s="80">
        <f t="shared" si="36"/>
        <v>338.72000000000003</v>
      </c>
      <c r="K334" s="81">
        <f t="shared" si="37"/>
        <v>5.0910264191025298</v>
      </c>
      <c r="L334" s="82">
        <f t="shared" si="38"/>
        <v>0.0150301913648516</v>
      </c>
      <c r="M334" s="83">
        <f t="shared" si="39"/>
        <v>338.72000000000003</v>
      </c>
    </row>
    <row r="335" ht="12.800000000000001">
      <c r="A335" s="87">
        <v>332</v>
      </c>
      <c r="B335" s="67" t="s">
        <v>247</v>
      </c>
      <c r="C335" s="68" t="s">
        <v>97</v>
      </c>
      <c r="D335" s="86">
        <v>1812.4200000000001</v>
      </c>
      <c r="E335" s="88">
        <v>1776.8800000000001</v>
      </c>
      <c r="F335" s="86">
        <v>1830.1900000000001</v>
      </c>
      <c r="G335" s="77">
        <f t="shared" si="35"/>
        <v>5419.4899999999998</v>
      </c>
      <c r="H335" s="78">
        <v>1</v>
      </c>
      <c r="I335" s="79">
        <v>3</v>
      </c>
      <c r="J335" s="80">
        <f t="shared" si="36"/>
        <v>1806.5</v>
      </c>
      <c r="K335" s="81">
        <f t="shared" si="37"/>
        <v>27.144123673458299</v>
      </c>
      <c r="L335" s="82">
        <f t="shared" si="38"/>
        <v>0.015025808842213301</v>
      </c>
      <c r="M335" s="83">
        <f t="shared" si="39"/>
        <v>1806.5</v>
      </c>
    </row>
    <row r="336" ht="12.800000000000001">
      <c r="A336" s="87">
        <v>333</v>
      </c>
      <c r="B336" s="67" t="s">
        <v>250</v>
      </c>
      <c r="C336" s="68" t="s">
        <v>243</v>
      </c>
      <c r="D336" s="86">
        <v>4221.3100000000004</v>
      </c>
      <c r="E336" s="88">
        <v>4138.54</v>
      </c>
      <c r="F336" s="86">
        <v>4262.6999999999998</v>
      </c>
      <c r="G336" s="77">
        <f t="shared" si="35"/>
        <v>12622.549999999999</v>
      </c>
      <c r="H336" s="78">
        <v>1</v>
      </c>
      <c r="I336" s="79">
        <v>3</v>
      </c>
      <c r="J336" s="80">
        <f t="shared" si="36"/>
        <v>4207.5200000000004</v>
      </c>
      <c r="K336" s="81">
        <f t="shared" si="37"/>
        <v>63.218814050882003</v>
      </c>
      <c r="L336" s="82">
        <f t="shared" si="38"/>
        <v>0.0150251963272621</v>
      </c>
      <c r="M336" s="83">
        <f t="shared" si="39"/>
        <v>4207.5200000000004</v>
      </c>
    </row>
    <row r="337" ht="12.800000000000001">
      <c r="A337" s="87">
        <v>334</v>
      </c>
      <c r="B337" s="67" t="s">
        <v>250</v>
      </c>
      <c r="C337" s="68" t="s">
        <v>62</v>
      </c>
      <c r="D337" s="75">
        <v>283.19</v>
      </c>
      <c r="E337" s="76">
        <v>277.63999999999999</v>
      </c>
      <c r="F337" s="75">
        <v>285.97000000000003</v>
      </c>
      <c r="G337" s="77">
        <f t="shared" si="35"/>
        <v>846.79999999999995</v>
      </c>
      <c r="H337" s="78">
        <v>1</v>
      </c>
      <c r="I337" s="79">
        <v>3</v>
      </c>
      <c r="J337" s="80">
        <f t="shared" si="36"/>
        <v>282.26999999999998</v>
      </c>
      <c r="K337" s="81">
        <f t="shared" si="37"/>
        <v>4.2410670827045598</v>
      </c>
      <c r="L337" s="82">
        <f t="shared" si="38"/>
        <v>0.0150248594703814</v>
      </c>
      <c r="M337" s="83">
        <f t="shared" si="39"/>
        <v>282.26999999999998</v>
      </c>
    </row>
    <row r="338" ht="12.800000000000001">
      <c r="A338" s="87">
        <v>335</v>
      </c>
      <c r="B338" s="67" t="s">
        <v>250</v>
      </c>
      <c r="C338" s="68" t="s">
        <v>63</v>
      </c>
      <c r="D338" s="86">
        <v>4531.0500000000002</v>
      </c>
      <c r="E338" s="88">
        <v>4442.21</v>
      </c>
      <c r="F338" s="86">
        <v>4575.4799999999996</v>
      </c>
      <c r="G338" s="77">
        <f t="shared" si="35"/>
        <v>13548.74</v>
      </c>
      <c r="H338" s="78">
        <v>1</v>
      </c>
      <c r="I338" s="79">
        <v>3</v>
      </c>
      <c r="J338" s="80">
        <f t="shared" si="36"/>
        <v>4516.25</v>
      </c>
      <c r="K338" s="81">
        <f t="shared" si="37"/>
        <v>67.857035375854494</v>
      </c>
      <c r="L338" s="82">
        <f t="shared" si="38"/>
        <v>0.015025083947047799</v>
      </c>
      <c r="M338" s="83">
        <f t="shared" si="39"/>
        <v>4516.25</v>
      </c>
    </row>
    <row r="339" ht="20.850000000000001">
      <c r="A339" s="87">
        <v>336</v>
      </c>
      <c r="B339" s="67" t="s">
        <v>250</v>
      </c>
      <c r="C339" s="68" t="s">
        <v>64</v>
      </c>
      <c r="D339" s="75">
        <v>679.65999999999997</v>
      </c>
      <c r="E339" s="76">
        <v>666.33000000000004</v>
      </c>
      <c r="F339" s="75">
        <v>686.32000000000005</v>
      </c>
      <c r="G339" s="77">
        <f t="shared" si="35"/>
        <v>2032.3099999999999</v>
      </c>
      <c r="H339" s="78">
        <v>1</v>
      </c>
      <c r="I339" s="79">
        <v>3</v>
      </c>
      <c r="J339" s="80">
        <f t="shared" si="36"/>
        <v>677.44000000000005</v>
      </c>
      <c r="K339" s="81">
        <f t="shared" si="37"/>
        <v>10.1787744841901</v>
      </c>
      <c r="L339" s="82">
        <f t="shared" si="38"/>
        <v>0.015025352037361399</v>
      </c>
      <c r="M339" s="83">
        <f t="shared" si="39"/>
        <v>677.44000000000005</v>
      </c>
    </row>
    <row r="340" ht="20.850000000000001">
      <c r="A340" s="87">
        <v>337</v>
      </c>
      <c r="B340" s="67" t="s">
        <v>251</v>
      </c>
      <c r="C340" s="68" t="s">
        <v>65</v>
      </c>
      <c r="D340" s="75">
        <v>792.94000000000005</v>
      </c>
      <c r="E340" s="76">
        <v>777.38999999999999</v>
      </c>
      <c r="F340" s="75">
        <v>800.71000000000004</v>
      </c>
      <c r="G340" s="77">
        <f t="shared" si="35"/>
        <v>2371.04</v>
      </c>
      <c r="H340" s="78">
        <v>1</v>
      </c>
      <c r="I340" s="79">
        <v>3</v>
      </c>
      <c r="J340" s="80">
        <f t="shared" si="36"/>
        <v>790.35000000000002</v>
      </c>
      <c r="K340" s="81">
        <f t="shared" si="37"/>
        <v>11.8743273493702</v>
      </c>
      <c r="L340" s="82">
        <f t="shared" si="38"/>
        <v>0.0150241378495226</v>
      </c>
      <c r="M340" s="83">
        <f t="shared" si="39"/>
        <v>790.35000000000002</v>
      </c>
    </row>
    <row r="341" ht="12.800000000000001">
      <c r="A341" s="87">
        <v>338</v>
      </c>
      <c r="B341" s="67" t="s">
        <v>250</v>
      </c>
      <c r="C341" s="68" t="s">
        <v>68</v>
      </c>
      <c r="D341" s="75">
        <v>317.17000000000002</v>
      </c>
      <c r="E341" s="76">
        <v>310.94999999999999</v>
      </c>
      <c r="F341" s="75">
        <v>320.27999999999997</v>
      </c>
      <c r="G341" s="77">
        <f t="shared" si="35"/>
        <v>948.39999999999998</v>
      </c>
      <c r="H341" s="78">
        <v>1</v>
      </c>
      <c r="I341" s="79">
        <v>3</v>
      </c>
      <c r="J341" s="80">
        <f t="shared" si="36"/>
        <v>316.13</v>
      </c>
      <c r="K341" s="81">
        <f t="shared" si="37"/>
        <v>4.7506052246003296</v>
      </c>
      <c r="L341" s="82">
        <f t="shared" si="38"/>
        <v>0.015027378687882601</v>
      </c>
      <c r="M341" s="83">
        <f t="shared" si="39"/>
        <v>316.13</v>
      </c>
    </row>
    <row r="342" ht="12.800000000000001">
      <c r="A342" s="87">
        <v>339</v>
      </c>
      <c r="B342" s="67" t="s">
        <v>250</v>
      </c>
      <c r="C342" s="68" t="s">
        <v>85</v>
      </c>
      <c r="D342" s="75">
        <v>305.85000000000002</v>
      </c>
      <c r="E342" s="76">
        <v>299.85000000000002</v>
      </c>
      <c r="F342" s="75">
        <v>308.85000000000002</v>
      </c>
      <c r="G342" s="77">
        <f t="shared" si="35"/>
        <v>914.54999999999995</v>
      </c>
      <c r="H342" s="78">
        <v>1</v>
      </c>
      <c r="I342" s="79">
        <v>3</v>
      </c>
      <c r="J342" s="80">
        <f t="shared" si="36"/>
        <v>304.85000000000002</v>
      </c>
      <c r="K342" s="81">
        <f t="shared" si="37"/>
        <v>4.5825756949558398</v>
      </c>
      <c r="L342" s="82">
        <f t="shared" si="38"/>
        <v>0.0150322312447297</v>
      </c>
      <c r="M342" s="83">
        <f t="shared" si="39"/>
        <v>304.85000000000002</v>
      </c>
    </row>
    <row r="343" ht="12.800000000000001">
      <c r="A343" s="87">
        <v>340</v>
      </c>
      <c r="B343" s="67" t="s">
        <v>250</v>
      </c>
      <c r="C343" s="68" t="s">
        <v>86</v>
      </c>
      <c r="D343" s="86">
        <v>1925.7</v>
      </c>
      <c r="E343" s="88">
        <v>1887.9400000000001</v>
      </c>
      <c r="F343" s="86">
        <v>1944.5799999999999</v>
      </c>
      <c r="G343" s="77">
        <f t="shared" si="35"/>
        <v>5758.2200000000003</v>
      </c>
      <c r="H343" s="78">
        <v>1</v>
      </c>
      <c r="I343" s="79">
        <v>3</v>
      </c>
      <c r="J343" s="80">
        <f t="shared" si="36"/>
        <v>1919.4100000000001</v>
      </c>
      <c r="K343" s="81">
        <f t="shared" si="37"/>
        <v>28.839676662542502</v>
      </c>
      <c r="L343" s="82">
        <f t="shared" si="38"/>
        <v>0.0150252820723777</v>
      </c>
      <c r="M343" s="83">
        <f t="shared" si="39"/>
        <v>1919.4100000000001</v>
      </c>
    </row>
    <row r="344" ht="12.800000000000001">
      <c r="A344" s="87">
        <v>341</v>
      </c>
      <c r="B344" s="67" t="s">
        <v>250</v>
      </c>
      <c r="C344" s="68" t="s">
        <v>242</v>
      </c>
      <c r="D344" s="86">
        <v>10194.879999999999</v>
      </c>
      <c r="E344" s="88">
        <v>9994.9799999999996</v>
      </c>
      <c r="F344" s="86">
        <v>10294.83</v>
      </c>
      <c r="G344" s="77">
        <f t="shared" si="35"/>
        <v>30484.689999999999</v>
      </c>
      <c r="H344" s="78">
        <v>1</v>
      </c>
      <c r="I344" s="79">
        <v>3</v>
      </c>
      <c r="J344" s="80">
        <f t="shared" si="36"/>
        <v>10161.559999999999</v>
      </c>
      <c r="K344" s="81">
        <f t="shared" si="37"/>
        <v>152.67614695819401</v>
      </c>
      <c r="L344" s="82">
        <f t="shared" si="38"/>
        <v>0.0150248728500539</v>
      </c>
      <c r="M344" s="83">
        <f t="shared" si="39"/>
        <v>10161.559999999999</v>
      </c>
    </row>
    <row r="345" ht="12.800000000000001">
      <c r="A345" s="87">
        <v>342</v>
      </c>
      <c r="B345" s="67" t="s">
        <v>250</v>
      </c>
      <c r="C345" s="68" t="s">
        <v>88</v>
      </c>
      <c r="D345" s="86">
        <v>2794.8600000000001</v>
      </c>
      <c r="E345" s="88">
        <v>2740.0599999999999</v>
      </c>
      <c r="F345" s="86">
        <v>2822.2600000000002</v>
      </c>
      <c r="G345" s="77">
        <f t="shared" si="35"/>
        <v>8357.1800000000003</v>
      </c>
      <c r="H345" s="78">
        <v>1</v>
      </c>
      <c r="I345" s="79">
        <v>3</v>
      </c>
      <c r="J345" s="80">
        <f t="shared" si="36"/>
        <v>2785.73</v>
      </c>
      <c r="K345" s="81">
        <f t="shared" si="37"/>
        <v>41.854191546367403</v>
      </c>
      <c r="L345" s="82">
        <f t="shared" si="38"/>
        <v>0.015024496827175399</v>
      </c>
      <c r="M345" s="83">
        <f t="shared" si="39"/>
        <v>2785.73</v>
      </c>
    </row>
    <row r="346" ht="20.850000000000001">
      <c r="A346" s="87">
        <v>343</v>
      </c>
      <c r="B346" s="67" t="s">
        <v>250</v>
      </c>
      <c r="C346" s="68" t="s">
        <v>252</v>
      </c>
      <c r="D346" s="86">
        <v>5822.6199999999999</v>
      </c>
      <c r="E346" s="88">
        <v>5708.4499999999998</v>
      </c>
      <c r="F346" s="86">
        <v>5879.6999999999998</v>
      </c>
      <c r="G346" s="77">
        <f t="shared" si="35"/>
        <v>17410.77</v>
      </c>
      <c r="H346" s="78">
        <v>1</v>
      </c>
      <c r="I346" s="79">
        <v>3</v>
      </c>
      <c r="J346" s="80">
        <f t="shared" si="36"/>
        <v>5803.5900000000001</v>
      </c>
      <c r="K346" s="81">
        <f t="shared" si="37"/>
        <v>87.196595690428197</v>
      </c>
      <c r="L346" s="82">
        <f t="shared" si="38"/>
        <v>0.015024596101797001</v>
      </c>
      <c r="M346" s="83">
        <f t="shared" si="39"/>
        <v>5803.5900000000001</v>
      </c>
    </row>
    <row r="347" ht="20.850000000000001">
      <c r="A347" s="87">
        <v>344</v>
      </c>
      <c r="B347" s="67" t="s">
        <v>250</v>
      </c>
      <c r="C347" s="68" t="s">
        <v>90</v>
      </c>
      <c r="D347" s="75">
        <v>337.70999999999998</v>
      </c>
      <c r="E347" s="76">
        <v>331.08999999999997</v>
      </c>
      <c r="F347" s="75">
        <v>341.01999999999998</v>
      </c>
      <c r="G347" s="77">
        <f t="shared" si="35"/>
        <v>1009.8200000000001</v>
      </c>
      <c r="H347" s="78">
        <v>1</v>
      </c>
      <c r="I347" s="79">
        <v>3</v>
      </c>
      <c r="J347" s="80">
        <f t="shared" si="36"/>
        <v>336.61000000000001</v>
      </c>
      <c r="K347" s="81">
        <f t="shared" si="37"/>
        <v>5.0561101649390601</v>
      </c>
      <c r="L347" s="82">
        <f t="shared" si="38"/>
        <v>0.0150206772375718</v>
      </c>
      <c r="M347" s="83">
        <f t="shared" si="39"/>
        <v>336.61000000000001</v>
      </c>
    </row>
    <row r="348" ht="12.800000000000001">
      <c r="A348" s="87">
        <v>345</v>
      </c>
      <c r="B348" s="67" t="s">
        <v>250</v>
      </c>
      <c r="C348" s="68" t="s">
        <v>123</v>
      </c>
      <c r="D348" s="86">
        <v>2561.9499999999998</v>
      </c>
      <c r="E348" s="88">
        <v>2511.7199999999998</v>
      </c>
      <c r="F348" s="86">
        <v>2587.0700000000002</v>
      </c>
      <c r="G348" s="77">
        <f t="shared" si="35"/>
        <v>7660.7399999999998</v>
      </c>
      <c r="H348" s="78">
        <v>1</v>
      </c>
      <c r="I348" s="79">
        <v>3</v>
      </c>
      <c r="J348" s="80">
        <f t="shared" si="36"/>
        <v>2553.5799999999999</v>
      </c>
      <c r="K348" s="81">
        <f t="shared" si="37"/>
        <v>38.365978418385403</v>
      </c>
      <c r="L348" s="82">
        <f t="shared" si="38"/>
        <v>0.0150243886693917</v>
      </c>
      <c r="M348" s="83">
        <f t="shared" si="39"/>
        <v>2553.5799999999999</v>
      </c>
    </row>
    <row r="349" ht="12.800000000000001">
      <c r="A349" s="87">
        <v>346</v>
      </c>
      <c r="B349" s="67" t="s">
        <v>250</v>
      </c>
      <c r="C349" s="68" t="s">
        <v>237</v>
      </c>
      <c r="D349" s="86">
        <v>4658.1000000000004</v>
      </c>
      <c r="E349" s="88">
        <v>4566.7600000000002</v>
      </c>
      <c r="F349" s="86">
        <v>4703.7600000000002</v>
      </c>
      <c r="G349" s="77">
        <f t="shared" si="35"/>
        <v>13928.620000000001</v>
      </c>
      <c r="H349" s="78">
        <v>1</v>
      </c>
      <c r="I349" s="79">
        <v>3</v>
      </c>
      <c r="J349" s="80">
        <f t="shared" si="36"/>
        <v>4642.8699999999999</v>
      </c>
      <c r="K349" s="81">
        <f t="shared" si="37"/>
        <v>69.757713193596004</v>
      </c>
      <c r="L349" s="82">
        <f t="shared" si="38"/>
        <v>0.015024696619460799</v>
      </c>
      <c r="M349" s="83">
        <f t="shared" si="39"/>
        <v>4642.8699999999999</v>
      </c>
    </row>
    <row r="350" ht="30.550000000000001">
      <c r="A350" s="87">
        <v>347</v>
      </c>
      <c r="B350" s="67" t="s">
        <v>250</v>
      </c>
      <c r="C350" s="68" t="s">
        <v>249</v>
      </c>
      <c r="D350" s="75">
        <v>698.71000000000004</v>
      </c>
      <c r="E350" s="76">
        <v>685.00999999999999</v>
      </c>
      <c r="F350" s="75">
        <v>705.55999999999995</v>
      </c>
      <c r="G350" s="77">
        <f t="shared" si="35"/>
        <v>2089.2800000000002</v>
      </c>
      <c r="H350" s="78">
        <v>1</v>
      </c>
      <c r="I350" s="79">
        <v>3</v>
      </c>
      <c r="J350" s="80">
        <f t="shared" si="36"/>
        <v>696.42999999999995</v>
      </c>
      <c r="K350" s="81">
        <f t="shared" si="37"/>
        <v>10.463548633231399</v>
      </c>
      <c r="L350" s="82">
        <f t="shared" si="38"/>
        <v>0.015024551833251701</v>
      </c>
      <c r="M350" s="83">
        <f t="shared" si="39"/>
        <v>696.42999999999995</v>
      </c>
    </row>
    <row r="351" ht="12.800000000000001">
      <c r="A351" s="87">
        <v>348</v>
      </c>
      <c r="B351" s="67" t="s">
        <v>250</v>
      </c>
      <c r="C351" s="68" t="s">
        <v>245</v>
      </c>
      <c r="D351" s="75">
        <v>209.61000000000001</v>
      </c>
      <c r="E351" s="76">
        <v>205.5</v>
      </c>
      <c r="F351" s="75">
        <v>211.66999999999999</v>
      </c>
      <c r="G351" s="77">
        <f t="shared" si="35"/>
        <v>626.77999999999997</v>
      </c>
      <c r="H351" s="78">
        <v>1</v>
      </c>
      <c r="I351" s="79">
        <v>3</v>
      </c>
      <c r="J351" s="80">
        <f t="shared" si="36"/>
        <v>208.93000000000001</v>
      </c>
      <c r="K351" s="81">
        <f t="shared" si="37"/>
        <v>3.1412497512932598</v>
      </c>
      <c r="L351" s="82">
        <f t="shared" si="38"/>
        <v>0.015034938741651601</v>
      </c>
      <c r="M351" s="83">
        <f t="shared" si="39"/>
        <v>208.93000000000001</v>
      </c>
    </row>
    <row r="352" ht="12.800000000000001">
      <c r="A352" s="87">
        <v>349</v>
      </c>
      <c r="B352" s="67" t="s">
        <v>250</v>
      </c>
      <c r="C352" s="68" t="s">
        <v>246</v>
      </c>
      <c r="D352" s="75">
        <v>279.49000000000001</v>
      </c>
      <c r="E352" s="76">
        <v>274.00999999999999</v>
      </c>
      <c r="F352" s="75">
        <v>282.23000000000002</v>
      </c>
      <c r="G352" s="77">
        <f t="shared" si="35"/>
        <v>835.73000000000002</v>
      </c>
      <c r="H352" s="78">
        <v>1</v>
      </c>
      <c r="I352" s="79">
        <v>3</v>
      </c>
      <c r="J352" s="80">
        <f t="shared" si="36"/>
        <v>278.57999999999998</v>
      </c>
      <c r="K352" s="81">
        <f t="shared" si="37"/>
        <v>4.1854211257650196</v>
      </c>
      <c r="L352" s="82">
        <f t="shared" si="38"/>
        <v>0.015024126375780799</v>
      </c>
      <c r="M352" s="83">
        <f t="shared" si="39"/>
        <v>278.57999999999998</v>
      </c>
    </row>
    <row r="353" ht="12.800000000000001">
      <c r="A353" s="87">
        <v>350</v>
      </c>
      <c r="B353" s="67" t="s">
        <v>250</v>
      </c>
      <c r="C353" s="68" t="s">
        <v>220</v>
      </c>
      <c r="D353" s="75">
        <v>361</v>
      </c>
      <c r="E353" s="76">
        <v>353.92000000000002</v>
      </c>
      <c r="F353" s="75">
        <v>364.54000000000002</v>
      </c>
      <c r="G353" s="77">
        <f t="shared" si="35"/>
        <v>1079.46</v>
      </c>
      <c r="H353" s="78">
        <v>1</v>
      </c>
      <c r="I353" s="79">
        <v>3</v>
      </c>
      <c r="J353" s="80">
        <f t="shared" si="36"/>
        <v>359.81999999999999</v>
      </c>
      <c r="K353" s="81">
        <f t="shared" si="37"/>
        <v>5.4074393200478896</v>
      </c>
      <c r="L353" s="82">
        <f t="shared" si="38"/>
        <v>0.0150281788673445</v>
      </c>
      <c r="M353" s="83">
        <f t="shared" si="39"/>
        <v>359.81999999999999</v>
      </c>
    </row>
    <row r="354" ht="12.800000000000001">
      <c r="A354" s="87">
        <v>351</v>
      </c>
      <c r="B354" s="67" t="s">
        <v>250</v>
      </c>
      <c r="C354" s="68" t="s">
        <v>97</v>
      </c>
      <c r="D354" s="86">
        <v>2299.8899999999999</v>
      </c>
      <c r="E354" s="88">
        <v>2254.79</v>
      </c>
      <c r="F354" s="86">
        <v>2322.4299999999998</v>
      </c>
      <c r="G354" s="77">
        <f t="shared" si="35"/>
        <v>6877.1099999999997</v>
      </c>
      <c r="H354" s="78">
        <v>1</v>
      </c>
      <c r="I354" s="79">
        <v>3</v>
      </c>
      <c r="J354" s="80">
        <f t="shared" si="36"/>
        <v>2292.3699999999999</v>
      </c>
      <c r="K354" s="81">
        <f t="shared" si="37"/>
        <v>34.441329823338599</v>
      </c>
      <c r="L354" s="82">
        <f t="shared" si="38"/>
        <v>0.0150243328185845</v>
      </c>
      <c r="M354" s="83">
        <f t="shared" si="39"/>
        <v>2292.3699999999999</v>
      </c>
    </row>
    <row r="355" ht="20.850000000000001">
      <c r="A355" s="87">
        <v>352</v>
      </c>
      <c r="B355" s="67" t="s">
        <v>253</v>
      </c>
      <c r="C355" s="68" t="s">
        <v>254</v>
      </c>
      <c r="D355" s="75">
        <v>326.06</v>
      </c>
      <c r="E355" s="76">
        <v>319.67000000000002</v>
      </c>
      <c r="F355" s="75">
        <v>329.25999999999999</v>
      </c>
      <c r="G355" s="77">
        <f t="shared" si="35"/>
        <v>974.99000000000001</v>
      </c>
      <c r="H355" s="78">
        <v>1</v>
      </c>
      <c r="I355" s="79">
        <v>3</v>
      </c>
      <c r="J355" s="80">
        <f t="shared" si="36"/>
        <v>325</v>
      </c>
      <c r="K355" s="81">
        <f t="shared" si="37"/>
        <v>4.8826273664902899</v>
      </c>
      <c r="L355" s="82">
        <f t="shared" si="38"/>
        <v>0.0150234688199701</v>
      </c>
      <c r="M355" s="83">
        <f t="shared" si="39"/>
        <v>325</v>
      </c>
    </row>
    <row r="356" ht="20.850000000000001">
      <c r="A356" s="87">
        <v>353</v>
      </c>
      <c r="B356" s="67" t="s">
        <v>253</v>
      </c>
      <c r="C356" s="68" t="s">
        <v>186</v>
      </c>
      <c r="D356" s="75">
        <v>355.18000000000001</v>
      </c>
      <c r="E356" s="76">
        <v>348.22000000000003</v>
      </c>
      <c r="F356" s="75">
        <v>358.67000000000002</v>
      </c>
      <c r="G356" s="77">
        <f t="shared" ref="G356:G419" si="40">D356+E356+F356</f>
        <v>1062.0699999999999</v>
      </c>
      <c r="H356" s="78">
        <v>1</v>
      </c>
      <c r="I356" s="79">
        <v>3</v>
      </c>
      <c r="J356" s="80">
        <f t="shared" ref="J356:J419" si="41">ROUND(G356/I356,2)</f>
        <v>354.01999999999998</v>
      </c>
      <c r="K356" s="81">
        <f t="shared" ref="K356:K419" si="42">SQRT(((SUMSQ(D356-J356))+(SUMSQ(E356-J356))+(SUMSQ(F356-J356)))/2)</f>
        <v>5.3201550729278502</v>
      </c>
      <c r="L356" s="82">
        <f t="shared" ref="L356:L419" si="43">(K356/J356)</f>
        <v>0.015027837616315</v>
      </c>
      <c r="M356" s="83">
        <f t="shared" ref="M356:M419" si="44">H356*J356</f>
        <v>354.01999999999998</v>
      </c>
    </row>
    <row r="357" ht="20.850000000000001">
      <c r="A357" s="87">
        <v>354</v>
      </c>
      <c r="B357" s="67" t="s">
        <v>253</v>
      </c>
      <c r="C357" s="68" t="s">
        <v>255</v>
      </c>
      <c r="D357" s="75">
        <v>209.61000000000001</v>
      </c>
      <c r="E357" s="76">
        <v>205.5</v>
      </c>
      <c r="F357" s="75">
        <v>211.66999999999999</v>
      </c>
      <c r="G357" s="77">
        <f t="shared" si="40"/>
        <v>626.77999999999997</v>
      </c>
      <c r="H357" s="78">
        <v>1</v>
      </c>
      <c r="I357" s="79">
        <v>3</v>
      </c>
      <c r="J357" s="80">
        <f t="shared" si="41"/>
        <v>208.93000000000001</v>
      </c>
      <c r="K357" s="81">
        <f t="shared" si="42"/>
        <v>3.1412497512932598</v>
      </c>
      <c r="L357" s="82">
        <f t="shared" si="43"/>
        <v>0.015034938741651601</v>
      </c>
      <c r="M357" s="83">
        <f t="shared" si="44"/>
        <v>208.93000000000001</v>
      </c>
    </row>
    <row r="358" ht="20.850000000000001">
      <c r="A358" s="87">
        <v>355</v>
      </c>
      <c r="B358" s="67" t="s">
        <v>253</v>
      </c>
      <c r="C358" s="68" t="s">
        <v>256</v>
      </c>
      <c r="D358" s="75">
        <v>58.219999999999999</v>
      </c>
      <c r="E358" s="76">
        <v>57.079999999999998</v>
      </c>
      <c r="F358" s="75">
        <v>58.789999999999999</v>
      </c>
      <c r="G358" s="77">
        <f t="shared" si="40"/>
        <v>174.09</v>
      </c>
      <c r="H358" s="78">
        <v>1</v>
      </c>
      <c r="I358" s="79">
        <v>3</v>
      </c>
      <c r="J358" s="80">
        <f t="shared" si="41"/>
        <v>58.030000000000001</v>
      </c>
      <c r="K358" s="81">
        <f t="shared" si="42"/>
        <v>0.87068938204160995</v>
      </c>
      <c r="L358" s="82">
        <f t="shared" si="43"/>
        <v>0.0150041251428849</v>
      </c>
      <c r="M358" s="83">
        <f t="shared" si="44"/>
        <v>58.030000000000001</v>
      </c>
    </row>
    <row r="359" ht="20.850000000000001">
      <c r="A359" s="87">
        <v>356</v>
      </c>
      <c r="B359" s="67" t="s">
        <v>253</v>
      </c>
      <c r="C359" s="68" t="s">
        <v>257</v>
      </c>
      <c r="D359" s="75">
        <v>69.870000000000005</v>
      </c>
      <c r="E359" s="76">
        <v>68.5</v>
      </c>
      <c r="F359" s="75">
        <v>70.560000000000002</v>
      </c>
      <c r="G359" s="77">
        <f t="shared" si="40"/>
        <v>208.93000000000001</v>
      </c>
      <c r="H359" s="78">
        <v>1</v>
      </c>
      <c r="I359" s="79">
        <v>3</v>
      </c>
      <c r="J359" s="80">
        <f t="shared" si="41"/>
        <v>69.640000000000001</v>
      </c>
      <c r="K359" s="81">
        <f t="shared" si="42"/>
        <v>1.0485466131746399</v>
      </c>
      <c r="L359" s="82">
        <f t="shared" si="43"/>
        <v>0.015056671642369899</v>
      </c>
      <c r="M359" s="83">
        <f t="shared" si="44"/>
        <v>69.640000000000001</v>
      </c>
    </row>
    <row r="360" ht="20.850000000000001">
      <c r="A360" s="87">
        <v>357</v>
      </c>
      <c r="B360" s="67" t="s">
        <v>253</v>
      </c>
      <c r="C360" s="68" t="s">
        <v>258</v>
      </c>
      <c r="D360" s="86">
        <v>13335.129999999999</v>
      </c>
      <c r="E360" s="88">
        <v>13073.66</v>
      </c>
      <c r="F360" s="86">
        <v>13465.870000000001</v>
      </c>
      <c r="G360" s="77">
        <f t="shared" si="40"/>
        <v>39874.660000000003</v>
      </c>
      <c r="H360" s="78">
        <v>1</v>
      </c>
      <c r="I360" s="79">
        <v>3</v>
      </c>
      <c r="J360" s="80">
        <f t="shared" si="41"/>
        <v>13291.549999999999</v>
      </c>
      <c r="K360" s="81">
        <f t="shared" si="42"/>
        <v>199.70319338959001</v>
      </c>
      <c r="L360" s="82">
        <f t="shared" si="43"/>
        <v>0.0150248235450034</v>
      </c>
      <c r="M360" s="83">
        <f t="shared" si="44"/>
        <v>13291.549999999999</v>
      </c>
    </row>
    <row r="361" ht="20.850000000000001">
      <c r="A361" s="87">
        <v>358</v>
      </c>
      <c r="B361" s="67" t="s">
        <v>253</v>
      </c>
      <c r="C361" s="68" t="s">
        <v>259</v>
      </c>
      <c r="D361" s="86">
        <v>7103.6000000000004</v>
      </c>
      <c r="E361" s="88">
        <v>6964.3100000000004</v>
      </c>
      <c r="F361" s="86">
        <v>7173.2399999999998</v>
      </c>
      <c r="G361" s="77">
        <f t="shared" si="40"/>
        <v>21241.150000000001</v>
      </c>
      <c r="H361" s="78">
        <v>1</v>
      </c>
      <c r="I361" s="79">
        <v>3</v>
      </c>
      <c r="J361" s="80">
        <f t="shared" si="41"/>
        <v>7080.3800000000001</v>
      </c>
      <c r="K361" s="81">
        <f t="shared" si="42"/>
        <v>106.382312674617</v>
      </c>
      <c r="L361" s="82">
        <f t="shared" si="43"/>
        <v>0.0150249439542252</v>
      </c>
      <c r="M361" s="83">
        <f t="shared" si="44"/>
        <v>7080.3800000000001</v>
      </c>
    </row>
    <row r="362" ht="20.850000000000001">
      <c r="A362" s="87">
        <v>359</v>
      </c>
      <c r="B362" s="67" t="s">
        <v>253</v>
      </c>
      <c r="C362" s="68" t="s">
        <v>260</v>
      </c>
      <c r="D362" s="86">
        <v>4891</v>
      </c>
      <c r="E362" s="88">
        <v>4795.1000000000004</v>
      </c>
      <c r="F362" s="86">
        <v>4938.9499999999998</v>
      </c>
      <c r="G362" s="77">
        <f t="shared" si="40"/>
        <v>14625.049999999999</v>
      </c>
      <c r="H362" s="78">
        <v>1</v>
      </c>
      <c r="I362" s="79">
        <v>3</v>
      </c>
      <c r="J362" s="80">
        <f t="shared" si="41"/>
        <v>4875.0200000000004</v>
      </c>
      <c r="K362" s="81">
        <f t="shared" si="42"/>
        <v>73.244834971484195</v>
      </c>
      <c r="L362" s="82">
        <f t="shared" si="43"/>
        <v>0.0150245198935562</v>
      </c>
      <c r="M362" s="83">
        <f t="shared" si="44"/>
        <v>4875.0200000000004</v>
      </c>
    </row>
    <row r="363" ht="20.850000000000001">
      <c r="A363" s="87">
        <v>360</v>
      </c>
      <c r="B363" s="67" t="s">
        <v>253</v>
      </c>
      <c r="C363" s="68" t="s">
        <v>261</v>
      </c>
      <c r="D363" s="75">
        <v>698.71000000000004</v>
      </c>
      <c r="E363" s="76">
        <v>685.00999999999999</v>
      </c>
      <c r="F363" s="75">
        <v>705.55999999999995</v>
      </c>
      <c r="G363" s="77">
        <f t="shared" si="40"/>
        <v>2089.2800000000002</v>
      </c>
      <c r="H363" s="78">
        <v>1</v>
      </c>
      <c r="I363" s="79">
        <v>3</v>
      </c>
      <c r="J363" s="80">
        <f t="shared" si="41"/>
        <v>696.42999999999995</v>
      </c>
      <c r="K363" s="81">
        <f t="shared" si="42"/>
        <v>10.463548633231399</v>
      </c>
      <c r="L363" s="82">
        <f t="shared" si="43"/>
        <v>0.015024551833251701</v>
      </c>
      <c r="M363" s="83">
        <f t="shared" si="44"/>
        <v>696.42999999999995</v>
      </c>
    </row>
    <row r="364" ht="20.850000000000001">
      <c r="A364" s="87">
        <v>361</v>
      </c>
      <c r="B364" s="67" t="s">
        <v>262</v>
      </c>
      <c r="C364" s="68" t="s">
        <v>263</v>
      </c>
      <c r="D364" s="75">
        <v>209.61000000000001</v>
      </c>
      <c r="E364" s="76">
        <v>205.5</v>
      </c>
      <c r="F364" s="75">
        <v>211.66999999999999</v>
      </c>
      <c r="G364" s="77">
        <f t="shared" si="40"/>
        <v>626.77999999999997</v>
      </c>
      <c r="H364" s="78">
        <v>1</v>
      </c>
      <c r="I364" s="79">
        <v>3</v>
      </c>
      <c r="J364" s="80">
        <f t="shared" si="41"/>
        <v>208.93000000000001</v>
      </c>
      <c r="K364" s="81">
        <f t="shared" si="42"/>
        <v>3.1412497512932598</v>
      </c>
      <c r="L364" s="82">
        <f t="shared" si="43"/>
        <v>0.015034938741651601</v>
      </c>
      <c r="M364" s="83">
        <f t="shared" si="44"/>
        <v>208.93000000000001</v>
      </c>
    </row>
    <row r="365" ht="20.850000000000001">
      <c r="A365" s="87">
        <v>362</v>
      </c>
      <c r="B365" s="67" t="s">
        <v>264</v>
      </c>
      <c r="C365" s="68" t="s">
        <v>265</v>
      </c>
      <c r="D365" s="86">
        <v>1485.8099999999999</v>
      </c>
      <c r="E365" s="76">
        <v>1456.6800000000001</v>
      </c>
      <c r="F365" s="86">
        <v>1500.3800000000001</v>
      </c>
      <c r="G365" s="77">
        <f t="shared" si="40"/>
        <v>4442.8699999999999</v>
      </c>
      <c r="H365" s="78">
        <v>1</v>
      </c>
      <c r="I365" s="79">
        <v>3</v>
      </c>
      <c r="J365" s="80">
        <f t="shared" si="41"/>
        <v>1480.96</v>
      </c>
      <c r="K365" s="81">
        <f t="shared" si="42"/>
        <v>22.250587632689601</v>
      </c>
      <c r="L365" s="82">
        <f t="shared" si="43"/>
        <v>0.0150244352532746</v>
      </c>
      <c r="M365" s="83">
        <f t="shared" si="44"/>
        <v>1480.96</v>
      </c>
    </row>
    <row r="366" ht="30.550000000000001">
      <c r="A366" s="87">
        <v>363</v>
      </c>
      <c r="B366" s="67" t="s">
        <v>264</v>
      </c>
      <c r="C366" s="68" t="s">
        <v>266</v>
      </c>
      <c r="D366" s="86">
        <v>1427.5799999999999</v>
      </c>
      <c r="E366" s="76">
        <v>1399.5899999999999</v>
      </c>
      <c r="F366" s="86">
        <v>1441.5799999999999</v>
      </c>
      <c r="G366" s="77">
        <f t="shared" si="40"/>
        <v>4268.75</v>
      </c>
      <c r="H366" s="78">
        <v>1</v>
      </c>
      <c r="I366" s="79">
        <v>3</v>
      </c>
      <c r="J366" s="80">
        <f t="shared" si="41"/>
        <v>1422.9200000000001</v>
      </c>
      <c r="K366" s="81">
        <f t="shared" si="42"/>
        <v>21.379898269168599</v>
      </c>
      <c r="L366" s="82">
        <f t="shared" si="43"/>
        <v>0.0150253691487706</v>
      </c>
      <c r="M366" s="83">
        <f t="shared" si="44"/>
        <v>1422.9200000000001</v>
      </c>
    </row>
    <row r="367" ht="30.550000000000001">
      <c r="A367" s="87">
        <v>364</v>
      </c>
      <c r="B367" s="67" t="s">
        <v>262</v>
      </c>
      <c r="C367" s="68" t="s">
        <v>267</v>
      </c>
      <c r="D367" s="86">
        <v>6286.8199999999997</v>
      </c>
      <c r="E367" s="88">
        <v>6163.5500000000002</v>
      </c>
      <c r="F367" s="86">
        <v>6348.46</v>
      </c>
      <c r="G367" s="77">
        <f t="shared" si="40"/>
        <v>18798.830000000002</v>
      </c>
      <c r="H367" s="78">
        <v>1</v>
      </c>
      <c r="I367" s="79">
        <v>3</v>
      </c>
      <c r="J367" s="80">
        <f t="shared" si="41"/>
        <v>6266.2799999999997</v>
      </c>
      <c r="K367" s="81">
        <f t="shared" si="42"/>
        <v>94.151199939246496</v>
      </c>
      <c r="L367" s="82">
        <f t="shared" si="43"/>
        <v>0.015025054727724699</v>
      </c>
      <c r="M367" s="83">
        <f t="shared" si="44"/>
        <v>6266.2799999999997</v>
      </c>
    </row>
    <row r="368" ht="30.550000000000001">
      <c r="A368" s="87">
        <v>365</v>
      </c>
      <c r="B368" s="67" t="s">
        <v>264</v>
      </c>
      <c r="C368" s="68" t="s">
        <v>268</v>
      </c>
      <c r="D368" s="75">
        <v>291.13</v>
      </c>
      <c r="E368" s="76">
        <v>285.42000000000002</v>
      </c>
      <c r="F368" s="75">
        <v>293.98000000000002</v>
      </c>
      <c r="G368" s="77">
        <f t="shared" si="40"/>
        <v>870.52999999999997</v>
      </c>
      <c r="H368" s="78">
        <v>1</v>
      </c>
      <c r="I368" s="79">
        <v>3</v>
      </c>
      <c r="J368" s="80">
        <f t="shared" si="41"/>
        <v>290.18000000000001</v>
      </c>
      <c r="K368" s="81">
        <f t="shared" si="42"/>
        <v>4.3589046789302497</v>
      </c>
      <c r="L368" s="82">
        <f t="shared" si="43"/>
        <v>0.0150213821728935</v>
      </c>
      <c r="M368" s="83">
        <f t="shared" si="44"/>
        <v>290.18000000000001</v>
      </c>
    </row>
    <row r="369" ht="20.850000000000001">
      <c r="A369" s="87">
        <v>366</v>
      </c>
      <c r="B369" s="67" t="s">
        <v>264</v>
      </c>
      <c r="C369" s="68" t="s">
        <v>269</v>
      </c>
      <c r="D369" s="75">
        <v>209.61000000000001</v>
      </c>
      <c r="E369" s="76">
        <v>205.5</v>
      </c>
      <c r="F369" s="75">
        <v>211.66999999999999</v>
      </c>
      <c r="G369" s="77">
        <f t="shared" si="40"/>
        <v>626.77999999999997</v>
      </c>
      <c r="H369" s="78">
        <v>1</v>
      </c>
      <c r="I369" s="79">
        <v>3</v>
      </c>
      <c r="J369" s="80">
        <f t="shared" si="41"/>
        <v>208.93000000000001</v>
      </c>
      <c r="K369" s="81">
        <f t="shared" si="42"/>
        <v>3.1412497512932598</v>
      </c>
      <c r="L369" s="82">
        <f t="shared" si="43"/>
        <v>0.015034938741651601</v>
      </c>
      <c r="M369" s="83">
        <f t="shared" si="44"/>
        <v>208.93000000000001</v>
      </c>
    </row>
    <row r="370" ht="20.850000000000001">
      <c r="A370" s="87">
        <v>367</v>
      </c>
      <c r="B370" s="67" t="s">
        <v>264</v>
      </c>
      <c r="C370" s="68" t="s">
        <v>270</v>
      </c>
      <c r="D370" s="86">
        <v>1683.0899999999999</v>
      </c>
      <c r="E370" s="76">
        <v>1650.0899999999999</v>
      </c>
      <c r="F370" s="86">
        <v>1699.5899999999999</v>
      </c>
      <c r="G370" s="77">
        <f t="shared" si="40"/>
        <v>5032.7700000000004</v>
      </c>
      <c r="H370" s="78">
        <v>1</v>
      </c>
      <c r="I370" s="79">
        <v>3</v>
      </c>
      <c r="J370" s="80">
        <f t="shared" si="41"/>
        <v>1677.5899999999999</v>
      </c>
      <c r="K370" s="81">
        <f t="shared" si="42"/>
        <v>25.204166322257102</v>
      </c>
      <c r="L370" s="82">
        <f t="shared" si="43"/>
        <v>0.0150240322857534</v>
      </c>
      <c r="M370" s="83">
        <f t="shared" si="44"/>
        <v>1677.5899999999999</v>
      </c>
    </row>
    <row r="371" ht="20.850000000000001">
      <c r="A371" s="87">
        <v>368</v>
      </c>
      <c r="B371" s="67" t="s">
        <v>271</v>
      </c>
      <c r="C371" s="68" t="s">
        <v>263</v>
      </c>
      <c r="D371" s="75">
        <v>524.72000000000003</v>
      </c>
      <c r="E371" s="76">
        <v>514.42999999999995</v>
      </c>
      <c r="F371" s="75">
        <v>529.86000000000001</v>
      </c>
      <c r="G371" s="77">
        <f t="shared" si="40"/>
        <v>1569.01</v>
      </c>
      <c r="H371" s="78">
        <v>1</v>
      </c>
      <c r="I371" s="79">
        <v>3</v>
      </c>
      <c r="J371" s="80">
        <f t="shared" si="41"/>
        <v>523</v>
      </c>
      <c r="K371" s="81">
        <f t="shared" si="42"/>
        <v>7.8569364258596703</v>
      </c>
      <c r="L371" s="82">
        <f t="shared" si="43"/>
        <v>0.015022822993995599</v>
      </c>
      <c r="M371" s="83">
        <f t="shared" si="44"/>
        <v>523</v>
      </c>
    </row>
    <row r="372" ht="20.850000000000001">
      <c r="A372" s="87">
        <v>369</v>
      </c>
      <c r="B372" s="67" t="s">
        <v>272</v>
      </c>
      <c r="C372" s="68" t="s">
        <v>265</v>
      </c>
      <c r="D372" s="86">
        <v>1332.55</v>
      </c>
      <c r="E372" s="88">
        <v>1306.4200000000001</v>
      </c>
      <c r="F372" s="86">
        <v>1345.6099999999999</v>
      </c>
      <c r="G372" s="77">
        <f t="shared" si="40"/>
        <v>3984.5799999999999</v>
      </c>
      <c r="H372" s="78">
        <v>1</v>
      </c>
      <c r="I372" s="79">
        <v>3</v>
      </c>
      <c r="J372" s="80">
        <f t="shared" si="41"/>
        <v>1328.1900000000001</v>
      </c>
      <c r="K372" s="81">
        <f t="shared" si="42"/>
        <v>19.954935479725201</v>
      </c>
      <c r="L372" s="82">
        <f t="shared" si="43"/>
        <v>0.0150241572965654</v>
      </c>
      <c r="M372" s="83">
        <f t="shared" si="44"/>
        <v>1328.1900000000001</v>
      </c>
    </row>
    <row r="373" ht="30.550000000000001">
      <c r="A373" s="87">
        <v>370</v>
      </c>
      <c r="B373" s="67" t="s">
        <v>272</v>
      </c>
      <c r="C373" s="68" t="s">
        <v>266</v>
      </c>
      <c r="D373" s="86">
        <v>1144.28</v>
      </c>
      <c r="E373" s="88">
        <v>1121.8399999999999</v>
      </c>
      <c r="F373" s="86">
        <v>1155.5</v>
      </c>
      <c r="G373" s="77">
        <f t="shared" si="40"/>
        <v>3421.6199999999999</v>
      </c>
      <c r="H373" s="78">
        <v>1</v>
      </c>
      <c r="I373" s="79">
        <v>3</v>
      </c>
      <c r="J373" s="80">
        <f t="shared" si="41"/>
        <v>1140.54</v>
      </c>
      <c r="K373" s="81">
        <f t="shared" si="42"/>
        <v>17.138833099134899</v>
      </c>
      <c r="L373" s="82">
        <f t="shared" si="43"/>
        <v>0.0150269460949505</v>
      </c>
      <c r="M373" s="83">
        <f t="shared" si="44"/>
        <v>1140.54</v>
      </c>
    </row>
    <row r="374" ht="30.550000000000001">
      <c r="A374" s="87">
        <v>371</v>
      </c>
      <c r="B374" s="67" t="s">
        <v>272</v>
      </c>
      <c r="C374" s="68" t="s">
        <v>267</v>
      </c>
      <c r="D374" s="75">
        <v>770.13</v>
      </c>
      <c r="E374" s="76">
        <v>755.02999999999997</v>
      </c>
      <c r="F374" s="75">
        <v>777.67999999999995</v>
      </c>
      <c r="G374" s="77">
        <f t="shared" si="40"/>
        <v>2302.8400000000001</v>
      </c>
      <c r="H374" s="78">
        <v>1</v>
      </c>
      <c r="I374" s="79">
        <v>3</v>
      </c>
      <c r="J374" s="80">
        <f t="shared" si="41"/>
        <v>767.61000000000001</v>
      </c>
      <c r="K374" s="81">
        <f t="shared" si="42"/>
        <v>11.532816221548</v>
      </c>
      <c r="L374" s="82">
        <f t="shared" si="43"/>
        <v>0.0150243173246153</v>
      </c>
      <c r="M374" s="83">
        <f t="shared" si="44"/>
        <v>767.61000000000001</v>
      </c>
    </row>
    <row r="375" ht="22.350000000000001" customHeight="1">
      <c r="A375" s="87">
        <v>372</v>
      </c>
      <c r="B375" s="67" t="s">
        <v>272</v>
      </c>
      <c r="C375" s="68" t="s">
        <v>268</v>
      </c>
      <c r="D375" s="86">
        <v>1455.74</v>
      </c>
      <c r="E375" s="88">
        <v>1427.2</v>
      </c>
      <c r="F375" s="86">
        <v>1470.02</v>
      </c>
      <c r="G375" s="77">
        <f t="shared" si="40"/>
        <v>4352.96</v>
      </c>
      <c r="H375" s="78">
        <v>1</v>
      </c>
      <c r="I375" s="79">
        <v>3</v>
      </c>
      <c r="J375" s="80">
        <f t="shared" si="41"/>
        <v>1450.99</v>
      </c>
      <c r="K375" s="81">
        <f t="shared" si="42"/>
        <v>21.802150123324999</v>
      </c>
      <c r="L375" s="82">
        <f t="shared" si="43"/>
        <v>0.0150257066715311</v>
      </c>
      <c r="M375" s="83">
        <f t="shared" si="44"/>
        <v>1450.99</v>
      </c>
    </row>
    <row r="376" ht="20.850000000000001">
      <c r="A376" s="87">
        <v>373</v>
      </c>
      <c r="B376" s="67" t="s">
        <v>272</v>
      </c>
      <c r="C376" s="68" t="s">
        <v>269</v>
      </c>
      <c r="D376" s="86">
        <v>1531.3399999999999</v>
      </c>
      <c r="E376" s="88">
        <v>1501.3099999999999</v>
      </c>
      <c r="F376" s="86">
        <v>1546.3499999999999</v>
      </c>
      <c r="G376" s="77">
        <f t="shared" si="40"/>
        <v>4579</v>
      </c>
      <c r="H376" s="78">
        <v>1</v>
      </c>
      <c r="I376" s="79">
        <v>3</v>
      </c>
      <c r="J376" s="80">
        <f t="shared" si="41"/>
        <v>1526.3299999999999</v>
      </c>
      <c r="K376" s="81">
        <f t="shared" si="42"/>
        <v>22.933609615583801</v>
      </c>
      <c r="L376" s="82">
        <f t="shared" si="43"/>
        <v>0.0150253284778415</v>
      </c>
      <c r="M376" s="83">
        <f t="shared" si="44"/>
        <v>1526.3299999999999</v>
      </c>
    </row>
    <row r="377" ht="20.850000000000001">
      <c r="A377" s="87">
        <v>374</v>
      </c>
      <c r="B377" s="67" t="s">
        <v>272</v>
      </c>
      <c r="C377" s="68" t="s">
        <v>270</v>
      </c>
      <c r="D377" s="86">
        <v>1029.3299999999999</v>
      </c>
      <c r="E377" s="88">
        <v>1009.15</v>
      </c>
      <c r="F377" s="86">
        <v>1039.4200000000001</v>
      </c>
      <c r="G377" s="77">
        <f t="shared" si="40"/>
        <v>3077.9000000000001</v>
      </c>
      <c r="H377" s="78">
        <v>1</v>
      </c>
      <c r="I377" s="79">
        <v>3</v>
      </c>
      <c r="J377" s="80">
        <f t="shared" si="41"/>
        <v>1025.97</v>
      </c>
      <c r="K377" s="81">
        <f t="shared" si="42"/>
        <v>15.4127301280468</v>
      </c>
      <c r="L377" s="82">
        <f t="shared" si="43"/>
        <v>0.015022593378019601</v>
      </c>
      <c r="M377" s="83">
        <f t="shared" si="44"/>
        <v>1025.97</v>
      </c>
    </row>
    <row r="378" ht="12.800000000000001">
      <c r="A378" s="87">
        <v>375</v>
      </c>
      <c r="B378" s="67" t="s">
        <v>272</v>
      </c>
      <c r="C378" s="68" t="s">
        <v>273</v>
      </c>
      <c r="D378" s="86">
        <v>1951.6199999999999</v>
      </c>
      <c r="E378" s="76">
        <v>1913.3499999999999</v>
      </c>
      <c r="F378" s="86">
        <v>1970.75</v>
      </c>
      <c r="G378" s="77">
        <f t="shared" si="40"/>
        <v>5835.7200000000003</v>
      </c>
      <c r="H378" s="78">
        <v>1</v>
      </c>
      <c r="I378" s="79">
        <v>3</v>
      </c>
      <c r="J378" s="80">
        <f t="shared" si="41"/>
        <v>1945.24</v>
      </c>
      <c r="K378" s="81">
        <f t="shared" si="42"/>
        <v>29.2270131898558</v>
      </c>
      <c r="L378" s="82">
        <f t="shared" si="43"/>
        <v>0.015024888029166499</v>
      </c>
      <c r="M378" s="83">
        <f t="shared" si="44"/>
        <v>1945.24</v>
      </c>
    </row>
    <row r="379" ht="12.800000000000001">
      <c r="A379" s="87">
        <v>376</v>
      </c>
      <c r="B379" s="67" t="s">
        <v>272</v>
      </c>
      <c r="C379" s="68" t="s">
        <v>274</v>
      </c>
      <c r="D379" s="86">
        <v>1094.54</v>
      </c>
      <c r="E379" s="88">
        <v>1073.0799999999999</v>
      </c>
      <c r="F379" s="86">
        <v>1105.27</v>
      </c>
      <c r="G379" s="77">
        <f t="shared" si="40"/>
        <v>3272.8899999999999</v>
      </c>
      <c r="H379" s="78">
        <v>1</v>
      </c>
      <c r="I379" s="79">
        <v>3</v>
      </c>
      <c r="J379" s="80">
        <f t="shared" si="41"/>
        <v>1090.96</v>
      </c>
      <c r="K379" s="81">
        <f t="shared" si="42"/>
        <v>16.3903462440548</v>
      </c>
      <c r="L379" s="82">
        <f t="shared" si="43"/>
        <v>0.0150237829471794</v>
      </c>
      <c r="M379" s="83">
        <f t="shared" si="44"/>
        <v>1090.96</v>
      </c>
    </row>
    <row r="380" ht="12.800000000000001">
      <c r="A380" s="87">
        <v>377</v>
      </c>
      <c r="B380" s="67" t="s">
        <v>272</v>
      </c>
      <c r="C380" s="68" t="s">
        <v>102</v>
      </c>
      <c r="D380" s="86">
        <v>1097.3299999999999</v>
      </c>
      <c r="E380" s="76">
        <v>1075.8099999999999</v>
      </c>
      <c r="F380" s="86">
        <v>1108.0799999999999</v>
      </c>
      <c r="G380" s="77">
        <f t="shared" si="40"/>
        <v>3281.2199999999998</v>
      </c>
      <c r="H380" s="78">
        <v>1</v>
      </c>
      <c r="I380" s="79">
        <v>3</v>
      </c>
      <c r="J380" s="80">
        <f t="shared" si="41"/>
        <v>1093.74</v>
      </c>
      <c r="K380" s="81">
        <f t="shared" si="42"/>
        <v>16.4318075694672</v>
      </c>
      <c r="L380" s="82">
        <f t="shared" si="43"/>
        <v>0.0150235042784091</v>
      </c>
      <c r="M380" s="83">
        <f t="shared" si="44"/>
        <v>1093.74</v>
      </c>
    </row>
    <row r="381" ht="13.4">
      <c r="A381" s="87">
        <v>378</v>
      </c>
      <c r="B381" s="67" t="s">
        <v>275</v>
      </c>
      <c r="C381" s="68" t="s">
        <v>193</v>
      </c>
      <c r="D381" s="89">
        <v>7358.71</v>
      </c>
      <c r="E381" s="88">
        <v>7214.4200000000001</v>
      </c>
      <c r="F381" s="89">
        <v>7430.8500000000004</v>
      </c>
      <c r="G381" s="77">
        <f t="shared" si="40"/>
        <v>22003.98</v>
      </c>
      <c r="H381" s="78">
        <v>1</v>
      </c>
      <c r="I381" s="79">
        <v>3</v>
      </c>
      <c r="J381" s="80">
        <f t="shared" si="41"/>
        <v>7334.6599999999999</v>
      </c>
      <c r="K381" s="81">
        <f t="shared" si="42"/>
        <v>110.201125674832</v>
      </c>
      <c r="L381" s="82">
        <f t="shared" si="43"/>
        <v>0.0150247081220986</v>
      </c>
      <c r="M381" s="83">
        <f t="shared" si="44"/>
        <v>7334.6599999999999</v>
      </c>
    </row>
    <row r="382" ht="13.4">
      <c r="A382" s="87">
        <v>379</v>
      </c>
      <c r="B382" s="67" t="s">
        <v>275</v>
      </c>
      <c r="C382" s="68" t="s">
        <v>49</v>
      </c>
      <c r="D382" s="75">
        <v>330.91000000000003</v>
      </c>
      <c r="E382" s="76">
        <v>324.42000000000002</v>
      </c>
      <c r="F382" s="75">
        <v>334.14999999999998</v>
      </c>
      <c r="G382" s="77">
        <f t="shared" si="40"/>
        <v>989.48000000000002</v>
      </c>
      <c r="H382" s="78">
        <v>1</v>
      </c>
      <c r="I382" s="79">
        <v>3</v>
      </c>
      <c r="J382" s="80">
        <f t="shared" si="41"/>
        <v>329.82999999999998</v>
      </c>
      <c r="K382" s="81">
        <f t="shared" si="42"/>
        <v>4.9546392401465402</v>
      </c>
      <c r="L382" s="82">
        <f t="shared" si="43"/>
        <v>0.015021796804858699</v>
      </c>
      <c r="M382" s="83">
        <f t="shared" si="44"/>
        <v>329.82999999999998</v>
      </c>
    </row>
    <row r="383" ht="13.4">
      <c r="A383" s="87">
        <v>380</v>
      </c>
      <c r="B383" s="67" t="s">
        <v>275</v>
      </c>
      <c r="C383" s="68" t="s">
        <v>52</v>
      </c>
      <c r="D383" s="75">
        <v>191.34999999999999</v>
      </c>
      <c r="E383" s="76">
        <v>187.59999999999999</v>
      </c>
      <c r="F383" s="75">
        <v>193.22999999999999</v>
      </c>
      <c r="G383" s="77">
        <f t="shared" si="40"/>
        <v>572.17999999999995</v>
      </c>
      <c r="H383" s="78">
        <v>1</v>
      </c>
      <c r="I383" s="79">
        <v>3</v>
      </c>
      <c r="J383" s="80">
        <f t="shared" si="41"/>
        <v>190.72999999999999</v>
      </c>
      <c r="K383" s="81">
        <f t="shared" si="42"/>
        <v>2.86629551860934</v>
      </c>
      <c r="L383" s="82">
        <f t="shared" si="43"/>
        <v>0.0150280266272183</v>
      </c>
      <c r="M383" s="83">
        <f t="shared" si="44"/>
        <v>190.72999999999999</v>
      </c>
    </row>
    <row r="384" ht="13.4">
      <c r="A384" s="87">
        <v>381</v>
      </c>
      <c r="B384" s="67" t="s">
        <v>275</v>
      </c>
      <c r="C384" s="68" t="s">
        <v>162</v>
      </c>
      <c r="D384" s="86">
        <v>4889.0799999999999</v>
      </c>
      <c r="E384" s="76">
        <v>4793.2200000000003</v>
      </c>
      <c r="F384" s="86">
        <v>4937.0200000000004</v>
      </c>
      <c r="G384" s="77">
        <f t="shared" si="40"/>
        <v>14619.32</v>
      </c>
      <c r="H384" s="78">
        <v>1</v>
      </c>
      <c r="I384" s="79">
        <v>3</v>
      </c>
      <c r="J384" s="80">
        <f t="shared" si="41"/>
        <v>4873.1099999999997</v>
      </c>
      <c r="K384" s="81">
        <f t="shared" si="42"/>
        <v>73.2186489222521</v>
      </c>
      <c r="L384" s="82">
        <f t="shared" si="43"/>
        <v>0.0150250351258749</v>
      </c>
      <c r="M384" s="83">
        <f t="shared" si="44"/>
        <v>4873.1099999999997</v>
      </c>
    </row>
    <row r="385" ht="13.4">
      <c r="A385" s="87">
        <v>382</v>
      </c>
      <c r="B385" s="67" t="s">
        <v>275</v>
      </c>
      <c r="C385" s="68" t="s">
        <v>65</v>
      </c>
      <c r="D385" s="86">
        <v>1346.5699999999999</v>
      </c>
      <c r="E385" s="76">
        <v>1320.1700000000001</v>
      </c>
      <c r="F385" s="86">
        <v>1359.78</v>
      </c>
      <c r="G385" s="77">
        <f t="shared" si="40"/>
        <v>4026.52</v>
      </c>
      <c r="H385" s="78">
        <v>1</v>
      </c>
      <c r="I385" s="79">
        <v>3</v>
      </c>
      <c r="J385" s="80">
        <f t="shared" si="41"/>
        <v>1342.1700000000001</v>
      </c>
      <c r="K385" s="81">
        <f t="shared" si="42"/>
        <v>20.1676981829855</v>
      </c>
      <c r="L385" s="82">
        <f t="shared" si="43"/>
        <v>0.0150261875790589</v>
      </c>
      <c r="M385" s="83">
        <f t="shared" si="44"/>
        <v>1342.1700000000001</v>
      </c>
    </row>
    <row r="386" ht="13.4">
      <c r="A386" s="87">
        <v>383</v>
      </c>
      <c r="B386" s="67" t="s">
        <v>275</v>
      </c>
      <c r="C386" s="68" t="s">
        <v>56</v>
      </c>
      <c r="D386" s="86">
        <v>5366</v>
      </c>
      <c r="E386" s="76">
        <v>5260.7799999999997</v>
      </c>
      <c r="F386" s="86">
        <v>5418.6000000000004</v>
      </c>
      <c r="G386" s="77">
        <f t="shared" si="40"/>
        <v>16045.379999999999</v>
      </c>
      <c r="H386" s="78">
        <v>1</v>
      </c>
      <c r="I386" s="79">
        <v>3</v>
      </c>
      <c r="J386" s="80">
        <f t="shared" si="41"/>
        <v>5348.46</v>
      </c>
      <c r="K386" s="81">
        <f t="shared" si="42"/>
        <v>80.358738168291595</v>
      </c>
      <c r="L386" s="82">
        <f t="shared" si="43"/>
        <v>0.015024649743719099</v>
      </c>
      <c r="M386" s="83">
        <f t="shared" si="44"/>
        <v>5348.46</v>
      </c>
    </row>
    <row r="387" ht="13.4">
      <c r="A387" s="87">
        <v>384</v>
      </c>
      <c r="B387" s="67" t="s">
        <v>275</v>
      </c>
      <c r="C387" s="68" t="s">
        <v>276</v>
      </c>
      <c r="D387" s="75">
        <v>736.47000000000003</v>
      </c>
      <c r="E387" s="76">
        <v>722.02999999999997</v>
      </c>
      <c r="F387" s="75">
        <v>743.69000000000005</v>
      </c>
      <c r="G387" s="77">
        <f t="shared" si="40"/>
        <v>2202.1900000000001</v>
      </c>
      <c r="H387" s="78">
        <v>1</v>
      </c>
      <c r="I387" s="79">
        <v>3</v>
      </c>
      <c r="J387" s="80">
        <f t="shared" si="41"/>
        <v>734.05999999999995</v>
      </c>
      <c r="K387" s="81">
        <f t="shared" si="42"/>
        <v>11.0287329281292</v>
      </c>
      <c r="L387" s="82">
        <f t="shared" si="43"/>
        <v>0.015024293556561</v>
      </c>
      <c r="M387" s="83">
        <f t="shared" si="44"/>
        <v>734.05999999999995</v>
      </c>
    </row>
    <row r="388" ht="12.800000000000001">
      <c r="A388" s="87">
        <v>385</v>
      </c>
      <c r="B388" s="90" t="s">
        <v>277</v>
      </c>
      <c r="C388" s="68" t="s">
        <v>278</v>
      </c>
      <c r="D388" s="86">
        <v>5429.2600000000002</v>
      </c>
      <c r="E388" s="76">
        <v>5322.8000000000002</v>
      </c>
      <c r="F388" s="86">
        <v>5482.4799999999996</v>
      </c>
      <c r="G388" s="77">
        <f t="shared" si="40"/>
        <v>16234.540000000001</v>
      </c>
      <c r="H388" s="78">
        <v>1</v>
      </c>
      <c r="I388" s="79">
        <v>3</v>
      </c>
      <c r="J388" s="80">
        <f t="shared" si="41"/>
        <v>5411.5100000000002</v>
      </c>
      <c r="K388" s="81">
        <f t="shared" si="42"/>
        <v>81.305803913373595</v>
      </c>
      <c r="L388" s="82">
        <f t="shared" si="43"/>
        <v>0.0150246056855431</v>
      </c>
      <c r="M388" s="83">
        <f t="shared" si="44"/>
        <v>5411.5100000000002</v>
      </c>
    </row>
    <row r="389" ht="13.4">
      <c r="A389" s="87">
        <v>386</v>
      </c>
      <c r="B389" s="67" t="s">
        <v>275</v>
      </c>
      <c r="C389" s="68" t="s">
        <v>185</v>
      </c>
      <c r="D389" s="86">
        <v>4895.4899999999998</v>
      </c>
      <c r="E389" s="76">
        <v>4799.5</v>
      </c>
      <c r="F389" s="86">
        <v>4943.4899999999998</v>
      </c>
      <c r="G389" s="77">
        <f t="shared" si="40"/>
        <v>14638.48</v>
      </c>
      <c r="H389" s="78">
        <v>1</v>
      </c>
      <c r="I389" s="79">
        <v>3</v>
      </c>
      <c r="J389" s="80">
        <f t="shared" si="41"/>
        <v>4879.4899999999998</v>
      </c>
      <c r="K389" s="81">
        <f t="shared" si="42"/>
        <v>73.315755810057496</v>
      </c>
      <c r="L389" s="82">
        <f t="shared" si="43"/>
        <v>0.0150252907189189</v>
      </c>
      <c r="M389" s="83">
        <f t="shared" si="44"/>
        <v>4879.4899999999998</v>
      </c>
    </row>
    <row r="390" ht="13.4">
      <c r="A390" s="87">
        <v>387</v>
      </c>
      <c r="B390" s="67" t="s">
        <v>275</v>
      </c>
      <c r="C390" s="68" t="s">
        <v>279</v>
      </c>
      <c r="D390" s="86">
        <v>3896.8800000000001</v>
      </c>
      <c r="E390" s="76">
        <v>3820.4699999999998</v>
      </c>
      <c r="F390" s="86">
        <v>3935.0799999999999</v>
      </c>
      <c r="G390" s="77">
        <f t="shared" si="40"/>
        <v>11652.43</v>
      </c>
      <c r="H390" s="78">
        <v>1</v>
      </c>
      <c r="I390" s="79">
        <v>3</v>
      </c>
      <c r="J390" s="80">
        <f t="shared" si="41"/>
        <v>3884.1399999999999</v>
      </c>
      <c r="K390" s="81">
        <f t="shared" si="42"/>
        <v>58.356919469759603</v>
      </c>
      <c r="L390" s="82">
        <f t="shared" si="43"/>
        <v>0.0150244119598572</v>
      </c>
      <c r="M390" s="83">
        <f t="shared" si="44"/>
        <v>3884.1399999999999</v>
      </c>
    </row>
    <row r="391" ht="13.4">
      <c r="A391" s="87">
        <v>388</v>
      </c>
      <c r="B391" s="67" t="s">
        <v>275</v>
      </c>
      <c r="C391" s="68" t="s">
        <v>280</v>
      </c>
      <c r="D391" s="86">
        <v>4109.4399999999996</v>
      </c>
      <c r="E391" s="76">
        <v>4028.8600000000001</v>
      </c>
      <c r="F391" s="86">
        <v>4149.7299999999996</v>
      </c>
      <c r="G391" s="77">
        <f t="shared" si="40"/>
        <v>12288.030000000001</v>
      </c>
      <c r="H391" s="78">
        <v>1</v>
      </c>
      <c r="I391" s="79">
        <v>3</v>
      </c>
      <c r="J391" s="80">
        <f t="shared" si="41"/>
        <v>4096.0100000000002</v>
      </c>
      <c r="K391" s="81">
        <f t="shared" si="42"/>
        <v>61.543991583256599</v>
      </c>
      <c r="L391" s="82">
        <f t="shared" si="43"/>
        <v>0.015025351887143001</v>
      </c>
      <c r="M391" s="83">
        <f t="shared" si="44"/>
        <v>4096.0100000000002</v>
      </c>
    </row>
    <row r="392" ht="12.800000000000001">
      <c r="A392" s="87">
        <v>389</v>
      </c>
      <c r="B392" s="67" t="s">
        <v>281</v>
      </c>
      <c r="C392" s="68" t="s">
        <v>153</v>
      </c>
      <c r="D392" s="75">
        <v>768.39999999999998</v>
      </c>
      <c r="E392" s="76">
        <v>753.33000000000004</v>
      </c>
      <c r="F392" s="75">
        <v>775.92999999999995</v>
      </c>
      <c r="G392" s="77">
        <f t="shared" si="40"/>
        <v>2297.6599999999999</v>
      </c>
      <c r="H392" s="78">
        <v>1</v>
      </c>
      <c r="I392" s="79">
        <v>3</v>
      </c>
      <c r="J392" s="80">
        <f t="shared" si="41"/>
        <v>765.88999999999999</v>
      </c>
      <c r="K392" s="81">
        <f t="shared" si="42"/>
        <v>11.507721320921799</v>
      </c>
      <c r="L392" s="82">
        <f t="shared" si="43"/>
        <v>0.0150252925627986</v>
      </c>
      <c r="M392" s="83">
        <f t="shared" si="44"/>
        <v>765.88999999999999</v>
      </c>
    </row>
    <row r="393" ht="25.5">
      <c r="A393" s="87">
        <v>390</v>
      </c>
      <c r="B393" s="67" t="s">
        <v>281</v>
      </c>
      <c r="C393" s="68" t="s">
        <v>154</v>
      </c>
      <c r="D393" s="86">
        <v>3696.2600000000002</v>
      </c>
      <c r="E393" s="76">
        <v>3623.7800000000002</v>
      </c>
      <c r="F393" s="86">
        <v>3732.4899999999998</v>
      </c>
      <c r="G393" s="77">
        <f t="shared" si="40"/>
        <v>11052.530000000001</v>
      </c>
      <c r="H393" s="78">
        <v>1</v>
      </c>
      <c r="I393" s="79">
        <v>3</v>
      </c>
      <c r="J393" s="80">
        <f t="shared" si="41"/>
        <v>3684.1799999999998</v>
      </c>
      <c r="K393" s="81">
        <f t="shared" si="42"/>
        <v>55.353150316851703</v>
      </c>
      <c r="L393" s="82">
        <f t="shared" si="43"/>
        <v>0.0150245510037109</v>
      </c>
      <c r="M393" s="83">
        <f t="shared" si="44"/>
        <v>3684.1799999999998</v>
      </c>
    </row>
    <row r="394" ht="12.800000000000001">
      <c r="A394" s="87">
        <v>391</v>
      </c>
      <c r="B394" s="67" t="s">
        <v>281</v>
      </c>
      <c r="C394" s="68" t="s">
        <v>160</v>
      </c>
      <c r="D394" s="86">
        <v>2428.3299999999999</v>
      </c>
      <c r="E394" s="76">
        <v>2380.7199999999998</v>
      </c>
      <c r="F394" s="86">
        <v>2452.1399999999999</v>
      </c>
      <c r="G394" s="77">
        <f t="shared" si="40"/>
        <v>7261.1899999999996</v>
      </c>
      <c r="H394" s="78">
        <v>1</v>
      </c>
      <c r="I394" s="79">
        <v>3</v>
      </c>
      <c r="J394" s="80">
        <f t="shared" si="41"/>
        <v>2420.4000000000001</v>
      </c>
      <c r="K394" s="81">
        <f t="shared" si="42"/>
        <v>36.364920596640999</v>
      </c>
      <c r="L394" s="82">
        <f t="shared" si="43"/>
        <v>0.0150243433302929</v>
      </c>
      <c r="M394" s="83">
        <f t="shared" si="44"/>
        <v>2420.4000000000001</v>
      </c>
    </row>
    <row r="395" ht="12.800000000000001">
      <c r="A395" s="87">
        <v>392</v>
      </c>
      <c r="B395" s="67" t="s">
        <v>281</v>
      </c>
      <c r="C395" s="68" t="s">
        <v>155</v>
      </c>
      <c r="D395" s="75">
        <v>466.80000000000001</v>
      </c>
      <c r="E395" s="76">
        <v>457.64999999999998</v>
      </c>
      <c r="F395" s="75">
        <v>471.38</v>
      </c>
      <c r="G395" s="77">
        <f t="shared" si="40"/>
        <v>1395.8299999999999</v>
      </c>
      <c r="H395" s="78">
        <v>1</v>
      </c>
      <c r="I395" s="79">
        <v>3</v>
      </c>
      <c r="J395" s="80">
        <f t="shared" si="41"/>
        <v>465.27999999999997</v>
      </c>
      <c r="K395" s="81">
        <f t="shared" si="42"/>
        <v>6.9906115612298301</v>
      </c>
      <c r="L395" s="82">
        <f t="shared" si="43"/>
        <v>0.015024526223413499</v>
      </c>
      <c r="M395" s="83">
        <f t="shared" si="44"/>
        <v>465.27999999999997</v>
      </c>
    </row>
    <row r="396" ht="12.800000000000001">
      <c r="A396" s="87">
        <v>393</v>
      </c>
      <c r="B396" s="67" t="s">
        <v>281</v>
      </c>
      <c r="C396" s="68" t="s">
        <v>51</v>
      </c>
      <c r="D396" s="86">
        <v>1795.4400000000001</v>
      </c>
      <c r="E396" s="76">
        <v>1760.24</v>
      </c>
      <c r="F396" s="86">
        <v>1813.05</v>
      </c>
      <c r="G396" s="77">
        <f t="shared" si="40"/>
        <v>5368.7299999999996</v>
      </c>
      <c r="H396" s="78">
        <v>1</v>
      </c>
      <c r="I396" s="79">
        <v>3</v>
      </c>
      <c r="J396" s="80">
        <f t="shared" si="41"/>
        <v>1789.5799999999999</v>
      </c>
      <c r="K396" s="81">
        <f t="shared" si="42"/>
        <v>26.888809010441499</v>
      </c>
      <c r="L396" s="82">
        <f t="shared" si="43"/>
        <v>0.0150252064788618</v>
      </c>
      <c r="M396" s="83">
        <f t="shared" si="44"/>
        <v>1789.5799999999999</v>
      </c>
    </row>
    <row r="397" ht="25.5">
      <c r="A397" s="87">
        <v>394</v>
      </c>
      <c r="B397" s="67" t="s">
        <v>281</v>
      </c>
      <c r="C397" s="68" t="s">
        <v>156</v>
      </c>
      <c r="D397" s="86">
        <v>2238.5799999999999</v>
      </c>
      <c r="E397" s="88">
        <v>2194.6900000000001</v>
      </c>
      <c r="F397" s="86">
        <v>2260.5300000000002</v>
      </c>
      <c r="G397" s="77">
        <f t="shared" si="40"/>
        <v>6693.8000000000002</v>
      </c>
      <c r="H397" s="78">
        <v>1</v>
      </c>
      <c r="I397" s="79">
        <v>3</v>
      </c>
      <c r="J397" s="80">
        <f t="shared" si="41"/>
        <v>2231.27</v>
      </c>
      <c r="K397" s="81">
        <f t="shared" si="42"/>
        <v>33.523723689351797</v>
      </c>
      <c r="L397" s="82">
        <f t="shared" si="43"/>
        <v>0.015024503394637</v>
      </c>
      <c r="M397" s="83">
        <f t="shared" si="44"/>
        <v>2231.27</v>
      </c>
    </row>
    <row r="398" ht="12.800000000000001">
      <c r="A398" s="87">
        <v>395</v>
      </c>
      <c r="B398" s="67" t="s">
        <v>281</v>
      </c>
      <c r="C398" s="68" t="s">
        <v>130</v>
      </c>
      <c r="D398" s="86">
        <v>18116.200000000001</v>
      </c>
      <c r="E398" s="76">
        <v>17760.98</v>
      </c>
      <c r="F398" s="86">
        <v>18293.810000000001</v>
      </c>
      <c r="G398" s="77">
        <f t="shared" si="40"/>
        <v>54170.989999999998</v>
      </c>
      <c r="H398" s="78">
        <v>1</v>
      </c>
      <c r="I398" s="79">
        <v>3</v>
      </c>
      <c r="J398" s="80">
        <f t="shared" si="41"/>
        <v>18057</v>
      </c>
      <c r="K398" s="81">
        <f t="shared" si="42"/>
        <v>271.30375642441902</v>
      </c>
      <c r="L398" s="82">
        <f t="shared" si="43"/>
        <v>0.0150248522137907</v>
      </c>
      <c r="M398" s="83">
        <f t="shared" si="44"/>
        <v>18057</v>
      </c>
    </row>
    <row r="399" ht="12.800000000000001">
      <c r="A399" s="87">
        <v>396</v>
      </c>
      <c r="B399" s="67" t="s">
        <v>281</v>
      </c>
      <c r="C399" s="68" t="s">
        <v>158</v>
      </c>
      <c r="D399" s="75">
        <v>718.16999999999996</v>
      </c>
      <c r="E399" s="76">
        <v>704.09000000000003</v>
      </c>
      <c r="F399" s="75">
        <v>725.21000000000004</v>
      </c>
      <c r="G399" s="77">
        <f t="shared" si="40"/>
        <v>2147.4699999999998</v>
      </c>
      <c r="H399" s="78">
        <v>1</v>
      </c>
      <c r="I399" s="79">
        <v>3</v>
      </c>
      <c r="J399" s="80">
        <f t="shared" si="41"/>
        <v>715.82000000000005</v>
      </c>
      <c r="K399" s="81">
        <f t="shared" si="42"/>
        <v>10.7537784057512</v>
      </c>
      <c r="L399" s="82">
        <f t="shared" si="43"/>
        <v>0.0150230203204034</v>
      </c>
      <c r="M399" s="83">
        <f t="shared" si="44"/>
        <v>715.82000000000005</v>
      </c>
    </row>
    <row r="400" ht="12.800000000000001">
      <c r="A400" s="87">
        <v>397</v>
      </c>
      <c r="B400" s="67" t="s">
        <v>281</v>
      </c>
      <c r="C400" s="68" t="s">
        <v>55</v>
      </c>
      <c r="D400" s="75">
        <v>849.99000000000001</v>
      </c>
      <c r="E400" s="76">
        <v>833.32000000000005</v>
      </c>
      <c r="F400" s="75">
        <v>858.32000000000005</v>
      </c>
      <c r="G400" s="77">
        <f t="shared" si="40"/>
        <v>2541.6300000000001</v>
      </c>
      <c r="H400" s="78">
        <v>1</v>
      </c>
      <c r="I400" s="79">
        <v>3</v>
      </c>
      <c r="J400" s="80">
        <f t="shared" si="41"/>
        <v>847.21000000000004</v>
      </c>
      <c r="K400" s="81">
        <f t="shared" si="42"/>
        <v>12.7297407671955</v>
      </c>
      <c r="L400" s="82">
        <f t="shared" si="43"/>
        <v>0.0150254845518768</v>
      </c>
      <c r="M400" s="83">
        <f t="shared" si="44"/>
        <v>847.21000000000004</v>
      </c>
    </row>
    <row r="401" ht="25.5">
      <c r="A401" s="87">
        <v>398</v>
      </c>
      <c r="B401" s="67" t="s">
        <v>281</v>
      </c>
      <c r="C401" s="68" t="s">
        <v>159</v>
      </c>
      <c r="D401" s="86">
        <v>2723.75</v>
      </c>
      <c r="E401" s="76">
        <v>2670.3400000000001</v>
      </c>
      <c r="F401" s="86">
        <v>2750.4499999999998</v>
      </c>
      <c r="G401" s="77">
        <f t="shared" si="40"/>
        <v>8144.54</v>
      </c>
      <c r="H401" s="78">
        <v>1</v>
      </c>
      <c r="I401" s="79">
        <v>3</v>
      </c>
      <c r="J401" s="80">
        <f t="shared" si="41"/>
        <v>2714.8499999999999</v>
      </c>
      <c r="K401" s="81">
        <f t="shared" si="42"/>
        <v>40.790379380437102</v>
      </c>
      <c r="L401" s="82">
        <f t="shared" si="43"/>
        <v>0.0150249109086826</v>
      </c>
      <c r="M401" s="83">
        <f t="shared" si="44"/>
        <v>2714.8499999999999</v>
      </c>
    </row>
    <row r="402" ht="12.800000000000001">
      <c r="A402" s="87">
        <v>399</v>
      </c>
      <c r="B402" s="67" t="s">
        <v>281</v>
      </c>
      <c r="C402" s="68" t="s">
        <v>65</v>
      </c>
      <c r="D402" s="75">
        <v>928.36000000000001</v>
      </c>
      <c r="E402" s="76">
        <v>910.15999999999997</v>
      </c>
      <c r="F402" s="75">
        <v>937.46000000000004</v>
      </c>
      <c r="G402" s="77">
        <f t="shared" si="40"/>
        <v>2775.98</v>
      </c>
      <c r="H402" s="78">
        <v>1</v>
      </c>
      <c r="I402" s="79">
        <v>3</v>
      </c>
      <c r="J402" s="80">
        <f t="shared" si="41"/>
        <v>925.33000000000004</v>
      </c>
      <c r="K402" s="81">
        <f t="shared" si="42"/>
        <v>13.9004802075324</v>
      </c>
      <c r="L402" s="82">
        <f t="shared" si="43"/>
        <v>0.0150221869036262</v>
      </c>
      <c r="M402" s="83">
        <f t="shared" si="44"/>
        <v>925.33000000000004</v>
      </c>
    </row>
    <row r="403" ht="25.5">
      <c r="A403" s="87">
        <v>400</v>
      </c>
      <c r="B403" s="67" t="s">
        <v>281</v>
      </c>
      <c r="C403" s="68" t="s">
        <v>156</v>
      </c>
      <c r="D403" s="86">
        <v>2346.6999999999998</v>
      </c>
      <c r="E403" s="76">
        <v>2300.6900000000001</v>
      </c>
      <c r="F403" s="86">
        <v>2369.71</v>
      </c>
      <c r="G403" s="77">
        <f t="shared" si="40"/>
        <v>7017.1000000000004</v>
      </c>
      <c r="H403" s="78">
        <v>1</v>
      </c>
      <c r="I403" s="79">
        <v>3</v>
      </c>
      <c r="J403" s="80">
        <f t="shared" si="41"/>
        <v>2339.0300000000002</v>
      </c>
      <c r="K403" s="81">
        <f t="shared" si="42"/>
        <v>35.142900420995403</v>
      </c>
      <c r="L403" s="82">
        <f t="shared" si="43"/>
        <v>0.015024561643499801</v>
      </c>
      <c r="M403" s="83">
        <f t="shared" si="44"/>
        <v>2339.0300000000002</v>
      </c>
    </row>
    <row r="404" ht="25.5">
      <c r="A404" s="87">
        <v>401</v>
      </c>
      <c r="B404" s="67" t="s">
        <v>281</v>
      </c>
      <c r="C404" s="68" t="s">
        <v>154</v>
      </c>
      <c r="D404" s="86">
        <v>1755.4100000000001</v>
      </c>
      <c r="E404" s="76">
        <v>1720.99</v>
      </c>
      <c r="F404" s="86">
        <v>1772.6199999999999</v>
      </c>
      <c r="G404" s="77">
        <f t="shared" si="40"/>
        <v>5249.0200000000004</v>
      </c>
      <c r="H404" s="78">
        <v>1</v>
      </c>
      <c r="I404" s="79">
        <v>3</v>
      </c>
      <c r="J404" s="80">
        <f t="shared" si="41"/>
        <v>1749.6700000000001</v>
      </c>
      <c r="K404" s="81">
        <f t="shared" si="42"/>
        <v>26.2887095537228</v>
      </c>
      <c r="L404" s="82">
        <f t="shared" si="43"/>
        <v>0.015024953021839999</v>
      </c>
      <c r="M404" s="83">
        <f t="shared" si="44"/>
        <v>1749.6700000000001</v>
      </c>
    </row>
    <row r="405" ht="12.800000000000001">
      <c r="A405" s="87">
        <v>402</v>
      </c>
      <c r="B405" s="67" t="s">
        <v>281</v>
      </c>
      <c r="C405" s="68" t="s">
        <v>160</v>
      </c>
      <c r="D405" s="75">
        <v>660.83000000000004</v>
      </c>
      <c r="E405" s="76">
        <v>647.87</v>
      </c>
      <c r="F405" s="75">
        <v>667.30999999999995</v>
      </c>
      <c r="G405" s="77">
        <f t="shared" si="40"/>
        <v>1976.01</v>
      </c>
      <c r="H405" s="78">
        <v>1</v>
      </c>
      <c r="I405" s="79">
        <v>3</v>
      </c>
      <c r="J405" s="80">
        <f t="shared" si="41"/>
        <v>658.66999999999996</v>
      </c>
      <c r="K405" s="81">
        <f t="shared" si="42"/>
        <v>9.8983635011045905</v>
      </c>
      <c r="L405" s="82">
        <f t="shared" si="43"/>
        <v>0.0150278037577309</v>
      </c>
      <c r="M405" s="83">
        <f t="shared" si="44"/>
        <v>658.66999999999996</v>
      </c>
    </row>
    <row r="406" ht="12.800000000000001">
      <c r="A406" s="87">
        <v>403</v>
      </c>
      <c r="B406" s="67" t="s">
        <v>281</v>
      </c>
      <c r="C406" s="68" t="s">
        <v>58</v>
      </c>
      <c r="D406" s="86">
        <v>4932.7600000000002</v>
      </c>
      <c r="E406" s="76">
        <v>4836.04</v>
      </c>
      <c r="F406" s="86">
        <v>4981.1199999999999</v>
      </c>
      <c r="G406" s="77">
        <f t="shared" si="40"/>
        <v>14749.92</v>
      </c>
      <c r="H406" s="78">
        <v>1</v>
      </c>
      <c r="I406" s="79">
        <v>3</v>
      </c>
      <c r="J406" s="80">
        <f t="shared" si="41"/>
        <v>4916.6400000000003</v>
      </c>
      <c r="K406" s="81">
        <f t="shared" si="42"/>
        <v>73.871120202688203</v>
      </c>
      <c r="L406" s="82">
        <f t="shared" si="43"/>
        <v>0.0150247161074816</v>
      </c>
      <c r="M406" s="83">
        <f t="shared" si="44"/>
        <v>4916.6400000000003</v>
      </c>
    </row>
    <row r="407" ht="12.800000000000001">
      <c r="A407" s="87">
        <v>404</v>
      </c>
      <c r="B407" s="67" t="s">
        <v>281</v>
      </c>
      <c r="C407" s="68" t="s">
        <v>123</v>
      </c>
      <c r="D407" s="86">
        <v>4692.79</v>
      </c>
      <c r="E407" s="76">
        <v>4600.7700000000004</v>
      </c>
      <c r="F407" s="86">
        <v>4738.79</v>
      </c>
      <c r="G407" s="77">
        <f t="shared" si="40"/>
        <v>14032.35</v>
      </c>
      <c r="H407" s="78">
        <v>1</v>
      </c>
      <c r="I407" s="79">
        <v>3</v>
      </c>
      <c r="J407" s="80">
        <f t="shared" si="41"/>
        <v>4677.4499999999998</v>
      </c>
      <c r="K407" s="81">
        <f t="shared" si="42"/>
        <v>70.277071652139597</v>
      </c>
      <c r="L407" s="82">
        <f t="shared" si="43"/>
        <v>0.015024654812374199</v>
      </c>
      <c r="M407" s="83">
        <f t="shared" si="44"/>
        <v>4677.4499999999998</v>
      </c>
    </row>
    <row r="408" ht="12.800000000000001">
      <c r="A408" s="87">
        <v>405</v>
      </c>
      <c r="B408" s="67" t="s">
        <v>281</v>
      </c>
      <c r="C408" s="68" t="s">
        <v>161</v>
      </c>
      <c r="D408" s="75">
        <v>550.85000000000002</v>
      </c>
      <c r="E408" s="76">
        <v>540.04999999999995</v>
      </c>
      <c r="F408" s="75">
        <v>556.25</v>
      </c>
      <c r="G408" s="77">
        <f t="shared" si="40"/>
        <v>1647.1500000000001</v>
      </c>
      <c r="H408" s="78">
        <v>1</v>
      </c>
      <c r="I408" s="79">
        <v>3</v>
      </c>
      <c r="J408" s="80">
        <f t="shared" si="41"/>
        <v>549.04999999999995</v>
      </c>
      <c r="K408" s="81">
        <f t="shared" si="42"/>
        <v>8.2486362509205406</v>
      </c>
      <c r="L408" s="82">
        <f t="shared" si="43"/>
        <v>0.0150234700863683</v>
      </c>
      <c r="M408" s="83">
        <f t="shared" si="44"/>
        <v>549.04999999999995</v>
      </c>
    </row>
    <row r="409" ht="12.800000000000001">
      <c r="A409" s="87">
        <v>406</v>
      </c>
      <c r="B409" s="67" t="s">
        <v>281</v>
      </c>
      <c r="C409" s="68" t="s">
        <v>162</v>
      </c>
      <c r="D409" s="86">
        <v>4552.0900000000001</v>
      </c>
      <c r="E409" s="88">
        <v>4462.8299999999999</v>
      </c>
      <c r="F409" s="86">
        <v>4596.71</v>
      </c>
      <c r="G409" s="77">
        <f t="shared" si="40"/>
        <v>13611.629999999999</v>
      </c>
      <c r="H409" s="78">
        <v>1</v>
      </c>
      <c r="I409" s="79">
        <v>3</v>
      </c>
      <c r="J409" s="80">
        <f t="shared" si="41"/>
        <v>4537.21</v>
      </c>
      <c r="K409" s="81">
        <f t="shared" si="42"/>
        <v>68.169086835603196</v>
      </c>
      <c r="L409" s="82">
        <f t="shared" si="43"/>
        <v>0.0150244504520627</v>
      </c>
      <c r="M409" s="83">
        <f t="shared" si="44"/>
        <v>4537.21</v>
      </c>
    </row>
    <row r="410" ht="12.800000000000001">
      <c r="A410" s="87">
        <v>407</v>
      </c>
      <c r="B410" s="67" t="s">
        <v>281</v>
      </c>
      <c r="C410" s="68" t="s">
        <v>163</v>
      </c>
      <c r="D410" s="86">
        <v>3632.0999999999999</v>
      </c>
      <c r="E410" s="76">
        <v>3560.8800000000001</v>
      </c>
      <c r="F410" s="86">
        <v>3667.71</v>
      </c>
      <c r="G410" s="77">
        <f t="shared" si="40"/>
        <v>10860.690000000001</v>
      </c>
      <c r="H410" s="78">
        <v>1</v>
      </c>
      <c r="I410" s="79">
        <v>3</v>
      </c>
      <c r="J410" s="80">
        <f t="shared" si="41"/>
        <v>3620.23</v>
      </c>
      <c r="K410" s="81">
        <f t="shared" si="42"/>
        <v>54.395173499125796</v>
      </c>
      <c r="L410" s="82">
        <f t="shared" si="43"/>
        <v>0.0150253363734143</v>
      </c>
      <c r="M410" s="83">
        <f t="shared" si="44"/>
        <v>3620.23</v>
      </c>
    </row>
    <row r="411" ht="12.800000000000001">
      <c r="A411" s="87">
        <v>408</v>
      </c>
      <c r="B411" s="67" t="s">
        <v>281</v>
      </c>
      <c r="C411" s="68" t="s">
        <v>164</v>
      </c>
      <c r="D411" s="86">
        <v>4651.5100000000002</v>
      </c>
      <c r="E411" s="88">
        <v>4560.3000000000002</v>
      </c>
      <c r="F411" s="86">
        <v>4697.1099999999997</v>
      </c>
      <c r="G411" s="77">
        <f t="shared" si="40"/>
        <v>13908.92</v>
      </c>
      <c r="H411" s="78">
        <v>1</v>
      </c>
      <c r="I411" s="79">
        <v>3</v>
      </c>
      <c r="J411" s="80">
        <f t="shared" si="41"/>
        <v>4636.3100000000004</v>
      </c>
      <c r="K411" s="81">
        <f t="shared" si="42"/>
        <v>69.660606155846594</v>
      </c>
      <c r="L411" s="82">
        <f t="shared" si="43"/>
        <v>0.0150250104405975</v>
      </c>
      <c r="M411" s="83">
        <f t="shared" si="44"/>
        <v>4636.3100000000004</v>
      </c>
    </row>
    <row r="412" ht="12.800000000000001">
      <c r="A412" s="87">
        <v>409</v>
      </c>
      <c r="B412" s="67" t="s">
        <v>281</v>
      </c>
      <c r="C412" s="68" t="s">
        <v>165</v>
      </c>
      <c r="D412" s="86">
        <v>3398.1199999999999</v>
      </c>
      <c r="E412" s="76">
        <v>3331.4899999999998</v>
      </c>
      <c r="F412" s="86">
        <v>3431.4299999999998</v>
      </c>
      <c r="G412" s="77">
        <f t="shared" si="40"/>
        <v>10161.040000000001</v>
      </c>
      <c r="H412" s="78">
        <v>1</v>
      </c>
      <c r="I412" s="79">
        <v>3</v>
      </c>
      <c r="J412" s="80">
        <f t="shared" si="41"/>
        <v>3387.0100000000002</v>
      </c>
      <c r="K412" s="81">
        <f t="shared" si="42"/>
        <v>50.8873211124343</v>
      </c>
      <c r="L412" s="82">
        <f t="shared" si="43"/>
        <v>0.015024260664253801</v>
      </c>
      <c r="M412" s="83">
        <f t="shared" si="44"/>
        <v>3387.0100000000002</v>
      </c>
    </row>
    <row r="413" ht="12.800000000000001">
      <c r="A413" s="87">
        <v>410</v>
      </c>
      <c r="B413" s="67" t="s">
        <v>281</v>
      </c>
      <c r="C413" s="68" t="s">
        <v>166</v>
      </c>
      <c r="D413" s="86">
        <v>3017.3000000000002</v>
      </c>
      <c r="E413" s="76">
        <v>2958.1399999999999</v>
      </c>
      <c r="F413" s="86">
        <v>3046.8800000000001</v>
      </c>
      <c r="G413" s="77">
        <f t="shared" si="40"/>
        <v>9022.3199999999997</v>
      </c>
      <c r="H413" s="78">
        <v>1</v>
      </c>
      <c r="I413" s="79">
        <v>3</v>
      </c>
      <c r="J413" s="80">
        <f t="shared" si="41"/>
        <v>3007.4400000000001</v>
      </c>
      <c r="K413" s="81">
        <f t="shared" si="42"/>
        <v>45.184196352264699</v>
      </c>
      <c r="L413" s="82">
        <f t="shared" si="43"/>
        <v>0.015024138919567699</v>
      </c>
      <c r="M413" s="83">
        <f t="shared" si="44"/>
        <v>3007.4400000000001</v>
      </c>
    </row>
    <row r="414" ht="12.800000000000001">
      <c r="A414" s="87">
        <v>411</v>
      </c>
      <c r="B414" s="67" t="s">
        <v>281</v>
      </c>
      <c r="C414" s="68" t="s">
        <v>167</v>
      </c>
      <c r="D414" s="86">
        <v>1498.6900000000001</v>
      </c>
      <c r="E414" s="88">
        <v>1469.3</v>
      </c>
      <c r="F414" s="86">
        <v>1513.3800000000001</v>
      </c>
      <c r="G414" s="77">
        <f t="shared" si="40"/>
        <v>4481.3699999999999</v>
      </c>
      <c r="H414" s="78">
        <v>1</v>
      </c>
      <c r="I414" s="79">
        <v>3</v>
      </c>
      <c r="J414" s="80">
        <f t="shared" si="41"/>
        <v>1493.79</v>
      </c>
      <c r="K414" s="81">
        <f t="shared" si="42"/>
        <v>22.444801179783301</v>
      </c>
      <c r="L414" s="82">
        <f t="shared" si="43"/>
        <v>0.015025405967226501</v>
      </c>
      <c r="M414" s="83">
        <f t="shared" si="44"/>
        <v>1493.79</v>
      </c>
    </row>
    <row r="415" ht="12.800000000000001">
      <c r="A415" s="87">
        <v>412</v>
      </c>
      <c r="B415" s="67" t="s">
        <v>281</v>
      </c>
      <c r="C415" s="68" t="s">
        <v>168</v>
      </c>
      <c r="D415" s="75">
        <v>490.33999999999997</v>
      </c>
      <c r="E415" s="76">
        <v>480.73000000000002</v>
      </c>
      <c r="F415" s="75">
        <v>495.14999999999998</v>
      </c>
      <c r="G415" s="77">
        <f t="shared" si="40"/>
        <v>1466.22</v>
      </c>
      <c r="H415" s="78">
        <v>1</v>
      </c>
      <c r="I415" s="79">
        <v>3</v>
      </c>
      <c r="J415" s="80">
        <f t="shared" si="41"/>
        <v>488.74000000000001</v>
      </c>
      <c r="K415" s="81">
        <f t="shared" si="42"/>
        <v>7.3419411602109497</v>
      </c>
      <c r="L415" s="82">
        <f t="shared" si="43"/>
        <v>0.0150221818558148</v>
      </c>
      <c r="M415" s="83">
        <f t="shared" si="44"/>
        <v>488.74000000000001</v>
      </c>
    </row>
    <row r="416" ht="12.800000000000001">
      <c r="A416" s="87">
        <v>413</v>
      </c>
      <c r="B416" s="67" t="s">
        <v>281</v>
      </c>
      <c r="C416" s="68" t="s">
        <v>169</v>
      </c>
      <c r="D416" s="75">
        <v>642.79999999999995</v>
      </c>
      <c r="E416" s="76">
        <v>630.20000000000005</v>
      </c>
      <c r="F416" s="75">
        <v>649.11000000000001</v>
      </c>
      <c r="G416" s="77">
        <f t="shared" si="40"/>
        <v>1922.1099999999999</v>
      </c>
      <c r="H416" s="78">
        <v>1</v>
      </c>
      <c r="I416" s="79">
        <v>3</v>
      </c>
      <c r="J416" s="80">
        <f t="shared" si="41"/>
        <v>640.70000000000005</v>
      </c>
      <c r="K416" s="81">
        <f t="shared" si="42"/>
        <v>9.6277749246645499</v>
      </c>
      <c r="L416" s="82">
        <f t="shared" si="43"/>
        <v>0.015026962579467101</v>
      </c>
      <c r="M416" s="83">
        <f t="shared" si="44"/>
        <v>640.70000000000005</v>
      </c>
    </row>
    <row r="417" ht="12.800000000000001">
      <c r="A417" s="87">
        <v>414</v>
      </c>
      <c r="B417" s="67" t="s">
        <v>281</v>
      </c>
      <c r="C417" s="68" t="s">
        <v>86</v>
      </c>
      <c r="D417" s="86">
        <v>3174.73</v>
      </c>
      <c r="E417" s="76">
        <v>3112.48</v>
      </c>
      <c r="F417" s="86">
        <v>3205.8499999999999</v>
      </c>
      <c r="G417" s="77">
        <f t="shared" si="40"/>
        <v>9493.0599999999995</v>
      </c>
      <c r="H417" s="78">
        <v>1</v>
      </c>
      <c r="I417" s="79">
        <v>3</v>
      </c>
      <c r="J417" s="80">
        <f t="shared" si="41"/>
        <v>3164.3499999999999</v>
      </c>
      <c r="K417" s="81">
        <f t="shared" si="42"/>
        <v>47.542040869108597</v>
      </c>
      <c r="L417" s="82">
        <f t="shared" si="43"/>
        <v>0.015024267501732899</v>
      </c>
      <c r="M417" s="83">
        <f t="shared" si="44"/>
        <v>3164.3499999999999</v>
      </c>
    </row>
    <row r="418" ht="12.800000000000001">
      <c r="A418" s="87">
        <v>415</v>
      </c>
      <c r="B418" s="67" t="s">
        <v>281</v>
      </c>
      <c r="C418" s="68" t="s">
        <v>170</v>
      </c>
      <c r="D418" s="86">
        <v>6249.6700000000001</v>
      </c>
      <c r="E418" s="76">
        <v>6127.1300000000001</v>
      </c>
      <c r="F418" s="86">
        <v>6310.9399999999996</v>
      </c>
      <c r="G418" s="77">
        <f t="shared" si="40"/>
        <v>18687.740000000002</v>
      </c>
      <c r="H418" s="78">
        <v>1</v>
      </c>
      <c r="I418" s="79">
        <v>3</v>
      </c>
      <c r="J418" s="80">
        <f t="shared" si="41"/>
        <v>6229.25</v>
      </c>
      <c r="K418" s="81">
        <f t="shared" si="42"/>
        <v>93.591471032353994</v>
      </c>
      <c r="L418" s="82">
        <f t="shared" si="43"/>
        <v>0.015024516760822599</v>
      </c>
      <c r="M418" s="83">
        <f t="shared" si="44"/>
        <v>6229.25</v>
      </c>
    </row>
    <row r="419" ht="12.800000000000001">
      <c r="A419" s="87">
        <v>416</v>
      </c>
      <c r="B419" s="67" t="s">
        <v>281</v>
      </c>
      <c r="C419" s="68" t="s">
        <v>171</v>
      </c>
      <c r="D419" s="86">
        <v>5917.8000000000002</v>
      </c>
      <c r="E419" s="88">
        <v>5801.7600000000002</v>
      </c>
      <c r="F419" s="86">
        <v>5975.8100000000004</v>
      </c>
      <c r="G419" s="77">
        <f t="shared" si="40"/>
        <v>17695.369999999999</v>
      </c>
      <c r="H419" s="78">
        <v>1</v>
      </c>
      <c r="I419" s="79">
        <v>3</v>
      </c>
      <c r="J419" s="80">
        <f t="shared" si="41"/>
        <v>5898.46</v>
      </c>
      <c r="K419" s="81">
        <f t="shared" si="42"/>
        <v>88.622649757271503</v>
      </c>
      <c r="L419" s="82">
        <f t="shared" si="43"/>
        <v>0.015024709798366301</v>
      </c>
      <c r="M419" s="83">
        <f t="shared" si="44"/>
        <v>5898.46</v>
      </c>
    </row>
    <row r="420" ht="13.4">
      <c r="A420" s="87">
        <v>417</v>
      </c>
      <c r="B420" s="67" t="s">
        <v>282</v>
      </c>
      <c r="C420" s="68" t="s">
        <v>84</v>
      </c>
      <c r="D420" s="86">
        <v>4382.3299999999999</v>
      </c>
      <c r="E420" s="76">
        <v>4296.3999999999996</v>
      </c>
      <c r="F420" s="86">
        <v>4425.29</v>
      </c>
      <c r="G420" s="77">
        <f t="shared" ref="G420:G437" si="45">D420+E420+F420</f>
        <v>13104.02</v>
      </c>
      <c r="H420" s="78">
        <v>1</v>
      </c>
      <c r="I420" s="79">
        <v>3</v>
      </c>
      <c r="J420" s="80">
        <f t="shared" ref="J420:J437" si="46">ROUND(G420/I420,2)</f>
        <v>4368.0100000000002</v>
      </c>
      <c r="K420" s="81">
        <f t="shared" ref="K420:K437" si="47">SQRT(((SUMSQ(D420-J420))+(SUMSQ(E420-J420))+(SUMSQ(F420-J420)))/2)</f>
        <v>65.627939553211803</v>
      </c>
      <c r="L420" s="82">
        <f t="shared" ref="L420:L437" si="48">(K420/J420)</f>
        <v>0.015024677039020501</v>
      </c>
      <c r="M420" s="83">
        <f t="shared" ref="M420:M437" si="49">H420*J420</f>
        <v>4368.0100000000002</v>
      </c>
    </row>
    <row r="421" ht="25.5">
      <c r="A421" s="87">
        <v>418</v>
      </c>
      <c r="B421" s="67" t="s">
        <v>282</v>
      </c>
      <c r="C421" s="68" t="s">
        <v>62</v>
      </c>
      <c r="D421" s="75">
        <v>466.88</v>
      </c>
      <c r="E421" s="76">
        <v>457.73000000000002</v>
      </c>
      <c r="F421" s="75">
        <v>471.45999999999998</v>
      </c>
      <c r="G421" s="77">
        <f t="shared" si="45"/>
        <v>1396.0699999999999</v>
      </c>
      <c r="H421" s="78">
        <v>1</v>
      </c>
      <c r="I421" s="79">
        <v>3</v>
      </c>
      <c r="J421" s="80">
        <f t="shared" si="46"/>
        <v>465.36000000000001</v>
      </c>
      <c r="K421" s="81">
        <f t="shared" si="47"/>
        <v>6.9906115612297999</v>
      </c>
      <c r="L421" s="82">
        <f t="shared" si="48"/>
        <v>0.0150219433583243</v>
      </c>
      <c r="M421" s="83">
        <f t="shared" si="49"/>
        <v>465.36000000000001</v>
      </c>
    </row>
    <row r="422" ht="13.4">
      <c r="A422" s="87">
        <v>419</v>
      </c>
      <c r="B422" s="67" t="s">
        <v>282</v>
      </c>
      <c r="C422" s="68" t="s">
        <v>63</v>
      </c>
      <c r="D422" s="86">
        <v>3530.2399999999998</v>
      </c>
      <c r="E422" s="76">
        <v>3461.02</v>
      </c>
      <c r="F422" s="86">
        <v>3564.8499999999999</v>
      </c>
      <c r="G422" s="77">
        <f t="shared" si="45"/>
        <v>10556.110000000001</v>
      </c>
      <c r="H422" s="78">
        <v>1</v>
      </c>
      <c r="I422" s="79">
        <v>3</v>
      </c>
      <c r="J422" s="80">
        <f t="shared" si="46"/>
        <v>3518.6999999999998</v>
      </c>
      <c r="K422" s="81">
        <f t="shared" si="47"/>
        <v>52.867648425100199</v>
      </c>
      <c r="L422" s="82">
        <f t="shared" si="48"/>
        <v>0.0150247672222981</v>
      </c>
      <c r="M422" s="83">
        <f t="shared" si="49"/>
        <v>3518.6999999999998</v>
      </c>
    </row>
    <row r="423" ht="25.5">
      <c r="A423" s="87">
        <v>420</v>
      </c>
      <c r="B423" s="67" t="s">
        <v>282</v>
      </c>
      <c r="C423" s="68" t="s">
        <v>64</v>
      </c>
      <c r="D423" s="75">
        <v>313.70999999999998</v>
      </c>
      <c r="E423" s="76">
        <v>307.56</v>
      </c>
      <c r="F423" s="75">
        <v>316.79000000000002</v>
      </c>
      <c r="G423" s="77">
        <f t="shared" si="45"/>
        <v>938.05999999999995</v>
      </c>
      <c r="H423" s="78">
        <v>1</v>
      </c>
      <c r="I423" s="79">
        <v>3</v>
      </c>
      <c r="J423" s="80">
        <f t="shared" si="46"/>
        <v>312.69</v>
      </c>
      <c r="K423" s="81">
        <f t="shared" si="47"/>
        <v>4.6993244195309698</v>
      </c>
      <c r="L423" s="82">
        <f t="shared" si="48"/>
        <v>0.0150287006924781</v>
      </c>
      <c r="M423" s="83">
        <f t="shared" si="49"/>
        <v>312.69</v>
      </c>
    </row>
    <row r="424" ht="13.4">
      <c r="A424" s="87">
        <v>421</v>
      </c>
      <c r="B424" s="67" t="s">
        <v>282</v>
      </c>
      <c r="C424" s="68" t="s">
        <v>65</v>
      </c>
      <c r="D424" s="75">
        <v>805.25</v>
      </c>
      <c r="E424" s="76">
        <v>789.46000000000004</v>
      </c>
      <c r="F424" s="75">
        <v>813.13999999999999</v>
      </c>
      <c r="G424" s="77">
        <f t="shared" si="45"/>
        <v>2407.8499999999999</v>
      </c>
      <c r="H424" s="78">
        <v>1</v>
      </c>
      <c r="I424" s="79">
        <v>3</v>
      </c>
      <c r="J424" s="80">
        <f t="shared" si="46"/>
        <v>802.62</v>
      </c>
      <c r="K424" s="81">
        <f t="shared" si="47"/>
        <v>12.057630364213299</v>
      </c>
      <c r="L424" s="82">
        <f t="shared" si="48"/>
        <v>0.0150228381602917</v>
      </c>
      <c r="M424" s="83">
        <f t="shared" si="49"/>
        <v>802.62</v>
      </c>
    </row>
    <row r="425" ht="24.600000000000001" customHeight="1">
      <c r="A425" s="87">
        <v>422</v>
      </c>
      <c r="B425" s="67" t="s">
        <v>282</v>
      </c>
      <c r="C425" s="68" t="s">
        <v>68</v>
      </c>
      <c r="D425" s="75">
        <v>516.27999999999997</v>
      </c>
      <c r="E425" s="76">
        <v>506.16000000000003</v>
      </c>
      <c r="F425" s="75">
        <v>521.34000000000003</v>
      </c>
      <c r="G425" s="77">
        <f t="shared" si="45"/>
        <v>1543.78</v>
      </c>
      <c r="H425" s="78">
        <v>1</v>
      </c>
      <c r="I425" s="79">
        <v>3</v>
      </c>
      <c r="J425" s="80">
        <f t="shared" si="46"/>
        <v>514.59000000000003</v>
      </c>
      <c r="K425" s="81">
        <f t="shared" si="47"/>
        <v>7.7292787503104003</v>
      </c>
      <c r="L425" s="82">
        <f t="shared" si="48"/>
        <v>0.0150202661348071</v>
      </c>
      <c r="M425" s="83">
        <f t="shared" si="49"/>
        <v>514.59000000000003</v>
      </c>
    </row>
    <row r="426" ht="13.4">
      <c r="A426" s="87">
        <v>423</v>
      </c>
      <c r="B426" s="67" t="s">
        <v>282</v>
      </c>
      <c r="C426" s="68" t="s">
        <v>85</v>
      </c>
      <c r="D426" s="75">
        <v>398.31999999999999</v>
      </c>
      <c r="E426" s="76">
        <v>390.50999999999999</v>
      </c>
      <c r="F426" s="75">
        <v>402.23000000000002</v>
      </c>
      <c r="G426" s="77">
        <f t="shared" si="45"/>
        <v>1191.0599999999999</v>
      </c>
      <c r="H426" s="78">
        <v>1</v>
      </c>
      <c r="I426" s="79">
        <v>3</v>
      </c>
      <c r="J426" s="80">
        <f t="shared" si="46"/>
        <v>397.01999999999998</v>
      </c>
      <c r="K426" s="81">
        <f t="shared" si="47"/>
        <v>5.9671685077597898</v>
      </c>
      <c r="L426" s="82">
        <f t="shared" si="48"/>
        <v>0.0150298939795471</v>
      </c>
      <c r="M426" s="83">
        <f t="shared" si="49"/>
        <v>397.01999999999998</v>
      </c>
    </row>
    <row r="427" ht="13.4">
      <c r="A427" s="87">
        <v>424</v>
      </c>
      <c r="B427" s="67" t="s">
        <v>282</v>
      </c>
      <c r="C427" s="68" t="s">
        <v>86</v>
      </c>
      <c r="D427" s="86">
        <v>2190.25</v>
      </c>
      <c r="E427" s="76">
        <v>2147.3000000000002</v>
      </c>
      <c r="F427" s="86">
        <v>2211.7199999999998</v>
      </c>
      <c r="G427" s="77">
        <f t="shared" si="45"/>
        <v>6549.2700000000004</v>
      </c>
      <c r="H427" s="78">
        <v>1</v>
      </c>
      <c r="I427" s="79">
        <v>3</v>
      </c>
      <c r="J427" s="80">
        <f t="shared" si="46"/>
        <v>2183.0900000000001</v>
      </c>
      <c r="K427" s="81">
        <f t="shared" si="47"/>
        <v>32.801422225263202</v>
      </c>
      <c r="L427" s="82">
        <f t="shared" si="48"/>
        <v>0.015025226731496699</v>
      </c>
      <c r="M427" s="83">
        <f t="shared" si="49"/>
        <v>2183.0900000000001</v>
      </c>
    </row>
    <row r="428" ht="13.4">
      <c r="A428" s="87">
        <v>425</v>
      </c>
      <c r="B428" s="67" t="s">
        <v>282</v>
      </c>
      <c r="C428" s="68" t="s">
        <v>88</v>
      </c>
      <c r="D428" s="86">
        <v>3458.1500000000001</v>
      </c>
      <c r="E428" s="88">
        <v>3390.3400000000001</v>
      </c>
      <c r="F428" s="86">
        <v>3492.0500000000002</v>
      </c>
      <c r="G428" s="77">
        <f t="shared" si="45"/>
        <v>10340.540000000001</v>
      </c>
      <c r="H428" s="78">
        <v>1</v>
      </c>
      <c r="I428" s="79">
        <v>3</v>
      </c>
      <c r="J428" s="80">
        <f t="shared" si="46"/>
        <v>3446.8499999999999</v>
      </c>
      <c r="K428" s="81">
        <f t="shared" si="47"/>
        <v>51.788560995648503</v>
      </c>
      <c r="L428" s="82">
        <f t="shared" si="48"/>
        <v>0.015024895483020301</v>
      </c>
      <c r="M428" s="83">
        <f t="shared" si="49"/>
        <v>3446.8499999999999</v>
      </c>
    </row>
    <row r="429" ht="25.5">
      <c r="A429" s="87">
        <v>426</v>
      </c>
      <c r="B429" s="67" t="s">
        <v>282</v>
      </c>
      <c r="C429" s="68" t="s">
        <v>89</v>
      </c>
      <c r="D429" s="86">
        <v>6133.0799999999999</v>
      </c>
      <c r="E429" s="76">
        <v>6012.8199999999997</v>
      </c>
      <c r="F429" s="86">
        <v>6193.1999999999998</v>
      </c>
      <c r="G429" s="77">
        <f t="shared" si="45"/>
        <v>18339.099999999999</v>
      </c>
      <c r="H429" s="78">
        <v>1</v>
      </c>
      <c r="I429" s="79">
        <v>3</v>
      </c>
      <c r="J429" s="80">
        <f t="shared" si="46"/>
        <v>6113.0299999999997</v>
      </c>
      <c r="K429" s="81">
        <f t="shared" si="47"/>
        <v>91.845727989928903</v>
      </c>
      <c r="L429" s="82">
        <f t="shared" si="48"/>
        <v>0.015024583224673999</v>
      </c>
      <c r="M429" s="83">
        <f t="shared" si="49"/>
        <v>6113.0299999999997</v>
      </c>
    </row>
    <row r="430" ht="25.5">
      <c r="A430" s="87">
        <v>427</v>
      </c>
      <c r="B430" s="67" t="s">
        <v>282</v>
      </c>
      <c r="C430" s="68" t="s">
        <v>90</v>
      </c>
      <c r="D430" s="75">
        <v>414.38999999999999</v>
      </c>
      <c r="E430" s="76">
        <v>406.25999999999999</v>
      </c>
      <c r="F430" s="75">
        <v>418.44999999999999</v>
      </c>
      <c r="G430" s="77">
        <f t="shared" si="45"/>
        <v>1239.0999999999999</v>
      </c>
      <c r="H430" s="78">
        <v>1</v>
      </c>
      <c r="I430" s="79">
        <v>3</v>
      </c>
      <c r="J430" s="80">
        <f t="shared" si="46"/>
        <v>413.02999999999997</v>
      </c>
      <c r="K430" s="81">
        <f t="shared" si="47"/>
        <v>6.2072095179718199</v>
      </c>
      <c r="L430" s="82">
        <f t="shared" si="48"/>
        <v>0.015028471340996601</v>
      </c>
      <c r="M430" s="83">
        <f t="shared" si="49"/>
        <v>413.02999999999997</v>
      </c>
    </row>
    <row r="431" ht="13.4">
      <c r="A431" s="87">
        <v>428</v>
      </c>
      <c r="B431" s="67" t="s">
        <v>282</v>
      </c>
      <c r="C431" s="68" t="s">
        <v>66</v>
      </c>
      <c r="D431" s="86">
        <v>4574.0600000000004</v>
      </c>
      <c r="E431" s="76">
        <v>4484.3699999999999</v>
      </c>
      <c r="F431" s="86">
        <v>4618.8999999999996</v>
      </c>
      <c r="G431" s="77">
        <f t="shared" si="45"/>
        <v>13677.33</v>
      </c>
      <c r="H431" s="78">
        <v>1</v>
      </c>
      <c r="I431" s="79">
        <v>3</v>
      </c>
      <c r="J431" s="80">
        <f t="shared" si="46"/>
        <v>4559.1099999999997</v>
      </c>
      <c r="K431" s="81">
        <f t="shared" si="47"/>
        <v>68.499686860598104</v>
      </c>
      <c r="L431" s="82">
        <f t="shared" si="48"/>
        <v>0.0150247936243254</v>
      </c>
      <c r="M431" s="83">
        <f t="shared" si="49"/>
        <v>4559.1099999999997</v>
      </c>
    </row>
    <row r="432" ht="13.4">
      <c r="A432" s="87">
        <v>429</v>
      </c>
      <c r="B432" s="67" t="s">
        <v>282</v>
      </c>
      <c r="C432" s="68" t="s">
        <v>67</v>
      </c>
      <c r="D432" s="86">
        <v>3753.3899999999999</v>
      </c>
      <c r="E432" s="88">
        <v>3679.79</v>
      </c>
      <c r="F432" s="86">
        <v>3790.1799999999998</v>
      </c>
      <c r="G432" s="77">
        <f t="shared" si="45"/>
        <v>11223.360000000001</v>
      </c>
      <c r="H432" s="78">
        <v>1</v>
      </c>
      <c r="I432" s="79">
        <v>3</v>
      </c>
      <c r="J432" s="80">
        <f t="shared" si="46"/>
        <v>3741.1199999999999</v>
      </c>
      <c r="K432" s="81">
        <f t="shared" si="47"/>
        <v>56.208564294064601</v>
      </c>
      <c r="L432" s="82">
        <f t="shared" si="48"/>
        <v>0.0150245285620522</v>
      </c>
      <c r="M432" s="83">
        <f t="shared" si="49"/>
        <v>3741.1199999999999</v>
      </c>
    </row>
    <row r="433" ht="13.4">
      <c r="A433" s="87">
        <v>430</v>
      </c>
      <c r="B433" s="67" t="s">
        <v>282</v>
      </c>
      <c r="C433" s="68" t="s">
        <v>91</v>
      </c>
      <c r="D433" s="86">
        <v>4858.4099999999999</v>
      </c>
      <c r="E433" s="76">
        <v>4763.1499999999996</v>
      </c>
      <c r="F433" s="86">
        <v>4906.04</v>
      </c>
      <c r="G433" s="77">
        <f t="shared" si="45"/>
        <v>14527.6</v>
      </c>
      <c r="H433" s="78">
        <v>1</v>
      </c>
      <c r="I433" s="79">
        <v>3</v>
      </c>
      <c r="J433" s="80">
        <f t="shared" si="46"/>
        <v>4842.5299999999997</v>
      </c>
      <c r="K433" s="81">
        <f t="shared" si="47"/>
        <v>72.756026898120396</v>
      </c>
      <c r="L433" s="82">
        <f t="shared" si="48"/>
        <v>0.0150243833075108</v>
      </c>
      <c r="M433" s="83">
        <f t="shared" si="49"/>
        <v>4842.5299999999997</v>
      </c>
    </row>
    <row r="434" ht="33.549999999999997" customHeight="1">
      <c r="A434" s="87">
        <v>431</v>
      </c>
      <c r="B434" s="67" t="s">
        <v>282</v>
      </c>
      <c r="C434" s="68" t="s">
        <v>65</v>
      </c>
      <c r="D434" s="86">
        <v>2085.8800000000001</v>
      </c>
      <c r="E434" s="76">
        <v>2044.98</v>
      </c>
      <c r="F434" s="86">
        <v>2106.3299999999999</v>
      </c>
      <c r="G434" s="77">
        <f t="shared" si="45"/>
        <v>6237.1899999999996</v>
      </c>
      <c r="H434" s="78">
        <v>1</v>
      </c>
      <c r="I434" s="79">
        <v>3</v>
      </c>
      <c r="J434" s="80">
        <f t="shared" si="46"/>
        <v>2079.0599999999999</v>
      </c>
      <c r="K434" s="81">
        <f t="shared" si="47"/>
        <v>31.2378912540523</v>
      </c>
      <c r="L434" s="82">
        <f t="shared" si="48"/>
        <v>0.015025007096501499</v>
      </c>
      <c r="M434" s="83">
        <f t="shared" si="49"/>
        <v>2079.0599999999999</v>
      </c>
    </row>
    <row r="435" ht="29.850000000000001" customHeight="1">
      <c r="A435" s="91">
        <v>432</v>
      </c>
      <c r="B435" s="92" t="s">
        <v>283</v>
      </c>
      <c r="C435" s="93" t="s">
        <v>284</v>
      </c>
      <c r="D435" s="86">
        <v>7013.0799999999999</v>
      </c>
      <c r="E435" s="76">
        <v>6875.5699999999997</v>
      </c>
      <c r="F435" s="86">
        <v>7081.8400000000001</v>
      </c>
      <c r="G435" s="94">
        <f t="shared" si="45"/>
        <v>20970.490000000002</v>
      </c>
      <c r="H435" s="95">
        <v>1</v>
      </c>
      <c r="I435" s="96">
        <v>3</v>
      </c>
      <c r="J435" s="97">
        <f t="shared" si="46"/>
        <v>6990.1599999999999</v>
      </c>
      <c r="K435" s="98">
        <f t="shared" si="47"/>
        <v>105.027179577479</v>
      </c>
      <c r="L435" s="99">
        <f t="shared" si="48"/>
        <v>0.015025003659069201</v>
      </c>
      <c r="M435" s="100">
        <f t="shared" si="49"/>
        <v>6990.1599999999999</v>
      </c>
    </row>
    <row r="436" ht="13.4">
      <c r="A436" s="87">
        <v>433</v>
      </c>
      <c r="B436" s="67" t="s">
        <v>282</v>
      </c>
      <c r="C436" s="68" t="s">
        <v>93</v>
      </c>
      <c r="D436" s="75">
        <v>582.00999999999999</v>
      </c>
      <c r="E436" s="76">
        <v>570.60000000000002</v>
      </c>
      <c r="F436" s="75">
        <v>587.72000000000003</v>
      </c>
      <c r="G436" s="77">
        <f t="shared" si="45"/>
        <v>1740.3299999999999</v>
      </c>
      <c r="H436" s="78">
        <v>1</v>
      </c>
      <c r="I436" s="79">
        <v>3</v>
      </c>
      <c r="J436" s="80">
        <f t="shared" si="46"/>
        <v>580.11000000000001</v>
      </c>
      <c r="K436" s="81">
        <f t="shared" si="47"/>
        <v>8.7167138303376692</v>
      </c>
      <c r="L436" s="82">
        <f t="shared" si="48"/>
        <v>0.015025967196458699</v>
      </c>
      <c r="M436" s="83">
        <f t="shared" si="49"/>
        <v>580.11000000000001</v>
      </c>
    </row>
    <row r="437" ht="25.5">
      <c r="A437" s="87">
        <v>434</v>
      </c>
      <c r="B437" s="67" t="s">
        <v>282</v>
      </c>
      <c r="C437" s="68" t="s">
        <v>94</v>
      </c>
      <c r="D437" s="75">
        <v>660.34000000000003</v>
      </c>
      <c r="E437" s="76">
        <v>647.38999999999999</v>
      </c>
      <c r="F437" s="75">
        <v>666.80999999999995</v>
      </c>
      <c r="G437" s="77">
        <f t="shared" si="45"/>
        <v>1974.54</v>
      </c>
      <c r="H437" s="78">
        <v>1</v>
      </c>
      <c r="I437" s="79">
        <v>3</v>
      </c>
      <c r="J437" s="80">
        <f t="shared" si="46"/>
        <v>658.17999999999995</v>
      </c>
      <c r="K437" s="81">
        <f t="shared" si="47"/>
        <v>9.8885438766281304</v>
      </c>
      <c r="L437" s="82">
        <f t="shared" si="48"/>
        <v>0.015024072254745099</v>
      </c>
      <c r="M437" s="83">
        <f t="shared" si="49"/>
        <v>658.17999999999995</v>
      </c>
    </row>
    <row r="438" ht="26.850000000000001" customHeight="1">
      <c r="D438" s="101">
        <f>SUM(D4:D437)</f>
        <v>1227045.78</v>
      </c>
      <c r="E438" s="101">
        <f>SUM(E4:E437)</f>
        <v>1202986.04</v>
      </c>
      <c r="F438" s="101">
        <f>SUM(F4:F437)</f>
        <v>1239075.6399999999</v>
      </c>
      <c r="H438" s="102"/>
      <c r="I438" s="103"/>
      <c r="J438" s="80">
        <f>(D438+E438+F438)/3</f>
        <v>1223035.8200000001</v>
      </c>
      <c r="M438" s="104">
        <f>J438</f>
        <v>1223035.8200000001</v>
      </c>
    </row>
    <row r="439" ht="13.800000000000001">
      <c r="H439" s="102"/>
      <c r="I439" s="103"/>
    </row>
    <row r="440" ht="13.800000000000001">
      <c r="D440" s="105"/>
      <c r="E440" s="105"/>
      <c r="F440" s="105"/>
      <c r="H440" s="102"/>
      <c r="I440" s="103"/>
      <c r="J440" s="106"/>
      <c r="M440" s="106"/>
    </row>
    <row r="441" ht="13.800000000000001">
      <c r="D441" s="107"/>
      <c r="E441" s="107"/>
      <c r="F441" s="107"/>
      <c r="H441" s="102"/>
      <c r="I441" s="103"/>
      <c r="J441" s="108"/>
      <c r="M441" s="108"/>
    </row>
    <row r="442" ht="13.800000000000001">
      <c r="H442" s="102"/>
      <c r="I442" s="103"/>
    </row>
    <row r="443" ht="13.800000000000001">
      <c r="H443" s="102"/>
      <c r="I443" s="103"/>
    </row>
    <row r="444" ht="13.800000000000001">
      <c r="H444" s="102"/>
      <c r="I444" s="103"/>
    </row>
  </sheetData>
  <printOptions headings="0" gridLines="0"/>
  <pageMargins left="0.78750000000000009" right="0.78750000000000009" top="1.05277777777778" bottom="1.05277777777778" header="0.78750000000000009" footer="0.7875000000000000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Roman,Regular "&amp;12&amp;Kffffff&amp;A</oddHeader>
    <oddFooter>&amp;C&amp;"Times New Roman,Regular 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59</cp:revision>
  <dcterms:created xsi:type="dcterms:W3CDTF">2006-09-28T05:33:00Z</dcterms:created>
  <dcterms:modified xsi:type="dcterms:W3CDTF">2026-05-26T12:04:30Z</dcterms:modified>
  <cp:version>983040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