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kupki\Desktop\"/>
    </mc:Choice>
  </mc:AlternateContent>
  <bookViews>
    <workbookView xWindow="0" yWindow="225" windowWidth="28800" windowHeight="15435"/>
  </bookViews>
  <sheets>
    <sheet name="Лист1" sheetId="4" r:id="rId1"/>
    <sheet name="Лист2" sheetId="5" r:id="rId2"/>
  </sheets>
  <definedNames>
    <definedName name="_xlnm.Print_Area" localSheetId="0">Лист1!$A$1:$L$20</definedName>
  </definedNames>
  <calcPr calcId="152511"/>
</workbook>
</file>

<file path=xl/calcChain.xml><?xml version="1.0" encoding="utf-8"?>
<calcChain xmlns="http://schemas.openxmlformats.org/spreadsheetml/2006/main">
  <c r="L10" i="4" l="1"/>
  <c r="I10" i="4"/>
  <c r="J10" i="4" s="1"/>
  <c r="K10" i="4" s="1"/>
  <c r="L11" i="4" l="1"/>
  <c r="L12" i="4" s="1"/>
  <c r="I11" i="4" l="1"/>
  <c r="J11" i="4" l="1"/>
  <c r="K11" i="4" s="1"/>
</calcChain>
</file>

<file path=xl/sharedStrings.xml><?xml version="1.0" encoding="utf-8"?>
<sst xmlns="http://schemas.openxmlformats.org/spreadsheetml/2006/main" count="27" uniqueCount="27">
  <si>
    <t>№</t>
  </si>
  <si>
    <t>Ед. изм</t>
  </si>
  <si>
    <t>Наименование предмета контракта</t>
  </si>
  <si>
    <t>Кол-во</t>
  </si>
  <si>
    <t>Коммерческие предложения (руб./ед.изм.)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</si>
  <si>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</si>
  <si>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</si>
  <si>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</si>
  <si>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</si>
  <si>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Однородность совокупности значений выявленных цен, используемых в расчете Н(М)ЦК, ЦКЕП</t>
  </si>
  <si>
    <t>Начальная (максимальная) цена контракта (далее - НМЦК) определена в соответствии с Федеральным законом от 05.04.2013 N 44-ФЗ "О контрактной системе в сфере закупок товаров, работ, услуг для обеспечения государственных и муниципальных нужд", приказом Минэкономразвития России от 02.10.2013 N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</t>
  </si>
  <si>
    <t xml:space="preserve">поставщик 1 </t>
  </si>
  <si>
    <t xml:space="preserve">поставщик 2 </t>
  </si>
  <si>
    <t xml:space="preserve">поставщик 3 </t>
  </si>
  <si>
    <t>Коэфициент вариации цены не превышает 33,00 % поэтому совокупность значений, используемых в расчёте, принимается однородной. В соответствии</t>
  </si>
  <si>
    <t>ОБОСНОВАНИЕ НАЧАЛЬНОЙ (МАКСИМАЛЬНОЙ) ЦЕНЫ КОНТРАКТА
(ЦЕНЫ КОНТРАКТА, ЗАКЛЮЧАЕМОГО С ЕДИНСТВЕННЫМ ПОСТАВЩИКОМ)</t>
  </si>
  <si>
    <r>
      <t>со ст. 22 Закона № 44-ФЗ, в целях применения метода сопостовимых рыночных цен (анализа рынка), использовалась информация о цене товара из коммерческих предложений представленных поставщиками. Расчет производится по минимальной цене из предложенных.</t>
    </r>
    <r>
      <rPr>
        <b/>
        <sz val="11"/>
        <rFont val="Times New Roman"/>
        <family val="1"/>
        <charset val="204"/>
      </rPr>
      <t xml:space="preserve">
</t>
    </r>
  </si>
  <si>
    <t xml:space="preserve">Начальная (максимальная) цена контракта (руб.) </t>
  </si>
  <si>
    <t>поставщик 1 ООО"КАДАСТР НЕДВИЖЕМОСТИ"</t>
  </si>
  <si>
    <t>поставщик 2 ИП Кольцов Олег Александрович</t>
  </si>
  <si>
    <t>поставщик 3 ИП Ландин Юрий Владимирович</t>
  </si>
  <si>
    <t xml:space="preserve"> Зам. начальника ФКУ ИК-6 УФСИН России по Смоленской области</t>
  </si>
  <si>
    <t>С.М. Сухорученков</t>
  </si>
  <si>
    <t>шт</t>
  </si>
  <si>
    <t>Вал 300-20</t>
  </si>
  <si>
    <t>усл.ед</t>
  </si>
  <si>
    <t>Кулачок ТП-100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</si>
</sst>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17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2" fontId="8" fillId="2" borderId="0" xfId="0" applyNumberFormat="1" applyFont="1" applyFill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0" fillId="0" borderId="0" xfId="0" applyFont="1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0" xfId="0" applyFont="1"/>
    <xf numFmtId="0" fontId="12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12" fillId="0" borderId="0" xfId="0" applyFont="1"/>
    <xf numFmtId="0" fontId="14" fillId="0" borderId="0" xfId="0" applyFont="1"/>
    <xf numFmtId="2" fontId="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  <xf numFmtId="2" fontId="15" fillId="0" borderId="1" xfId="0" applyNumberFormat="1" applyFont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8</xdr:row>
      <xdr:rowOff>1247775</xdr:rowOff>
    </xdr:from>
    <xdr:to>
      <xdr:col>11</xdr:col>
      <xdr:colOff>9525</xdr:colOff>
      <xdr:row>8</xdr:row>
      <xdr:rowOff>1590675</xdr:rowOff>
    </xdr:to>
    <xdr:pic>
      <xdr:nvPicPr>
        <xdr:cNvPr id="4277" name="Picture 1">
          <a:extLst>
            <a:ext uri="{FF2B5EF4-FFF2-40B4-BE49-F238E27FC236}">
              <a16:creationId xmlns:a16="http://schemas.microsoft.com/office/drawing/2014/main" xmlns="" id="{00000000-0008-0000-0000-0000B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51134" y="3892363"/>
          <a:ext cx="653303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10083</xdr:colOff>
      <xdr:row>8</xdr:row>
      <xdr:rowOff>1095844</xdr:rowOff>
    </xdr:from>
    <xdr:to>
      <xdr:col>9</xdr:col>
      <xdr:colOff>717176</xdr:colOff>
      <xdr:row>8</xdr:row>
      <xdr:rowOff>1485900</xdr:rowOff>
    </xdr:to>
    <xdr:pic>
      <xdr:nvPicPr>
        <xdr:cNvPr id="4278" name="Picture 2">
          <a:extLst>
            <a:ext uri="{FF2B5EF4-FFF2-40B4-BE49-F238E27FC236}">
              <a16:creationId xmlns:a16="http://schemas.microsoft.com/office/drawing/2014/main" xmlns="" id="{00000000-0008-0000-0000-0000B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15758" y="3743794"/>
          <a:ext cx="707093" cy="390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7</xdr:row>
      <xdr:rowOff>1600200</xdr:rowOff>
    </xdr:from>
    <xdr:to>
      <xdr:col>11</xdr:col>
      <xdr:colOff>742950</xdr:colOff>
      <xdr:row>7</xdr:row>
      <xdr:rowOff>762000</xdr:rowOff>
    </xdr:to>
    <xdr:pic>
      <xdr:nvPicPr>
        <xdr:cNvPr id="4279" name="Picture 5">
          <a:extLst>
            <a:ext uri="{FF2B5EF4-FFF2-40B4-BE49-F238E27FC236}">
              <a16:creationId xmlns:a16="http://schemas.microsoft.com/office/drawing/2014/main" xmlns="" id="{00000000-0008-0000-0000-0000B7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524875" y="2019300"/>
          <a:ext cx="723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266700</xdr:colOff>
      <xdr:row>7</xdr:row>
      <xdr:rowOff>1400175</xdr:rowOff>
    </xdr:from>
    <xdr:to>
      <xdr:col>11</xdr:col>
      <xdr:colOff>419100</xdr:colOff>
      <xdr:row>7</xdr:row>
      <xdr:rowOff>762000</xdr:rowOff>
    </xdr:to>
    <xdr:pic>
      <xdr:nvPicPr>
        <xdr:cNvPr id="4280" name="Picture 6">
          <a:extLst>
            <a:ext uri="{FF2B5EF4-FFF2-40B4-BE49-F238E27FC236}">
              <a16:creationId xmlns:a16="http://schemas.microsoft.com/office/drawing/2014/main" xmlns="" id="{00000000-0008-0000-0000-0000B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772525" y="20193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28575</xdr:colOff>
      <xdr:row>10</xdr:row>
      <xdr:rowOff>1247775</xdr:rowOff>
    </xdr:from>
    <xdr:to>
      <xdr:col>11</xdr:col>
      <xdr:colOff>9525</xdr:colOff>
      <xdr:row>10</xdr:row>
      <xdr:rowOff>1590675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61487" y="2782981"/>
          <a:ext cx="653303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776968</xdr:colOff>
      <xdr:row>11</xdr:row>
      <xdr:rowOff>0</xdr:rowOff>
    </xdr:from>
    <xdr:to>
      <xdr:col>10</xdr:col>
      <xdr:colOff>771526</xdr:colOff>
      <xdr:row>11</xdr:row>
      <xdr:rowOff>0</xdr:rowOff>
    </xdr:to>
    <xdr:pic>
      <xdr:nvPicPr>
        <xdr:cNvPr id="87" name="Picture 1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97611" y="5655129"/>
          <a:ext cx="78377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812904</xdr:colOff>
      <xdr:row>11</xdr:row>
      <xdr:rowOff>0</xdr:rowOff>
    </xdr:from>
    <xdr:to>
      <xdr:col>9</xdr:col>
      <xdr:colOff>608318</xdr:colOff>
      <xdr:row>11</xdr:row>
      <xdr:rowOff>0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21868" y="5737240"/>
          <a:ext cx="707093" cy="4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10083</xdr:colOff>
      <xdr:row>11</xdr:row>
      <xdr:rowOff>0</xdr:rowOff>
    </xdr:from>
    <xdr:to>
      <xdr:col>9</xdr:col>
      <xdr:colOff>717176</xdr:colOff>
      <xdr:row>11</xdr:row>
      <xdr:rowOff>4482</xdr:rowOff>
    </xdr:to>
    <xdr:pic>
      <xdr:nvPicPr>
        <xdr:cNvPr id="18" name="Picture 2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0726" y="5273237"/>
          <a:ext cx="707093" cy="10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tabSelected="1" topLeftCell="A10" workbookViewId="0">
      <selection activeCell="M9" sqref="M9"/>
    </sheetView>
  </sheetViews>
  <sheetFormatPr defaultRowHeight="15" x14ac:dyDescent="0.25"/>
  <cols>
    <col min="1" max="1" width="3.28515625" customWidth="1"/>
    <col min="2" max="2" width="5.7109375" customWidth="1"/>
    <col min="3" max="3" width="41.42578125" customWidth="1"/>
    <col min="4" max="4" width="7.85546875" customWidth="1"/>
    <col min="6" max="7" width="9.42578125" customWidth="1"/>
    <col min="8" max="8" width="9.7109375" customWidth="1"/>
    <col min="9" max="9" width="13.5703125" customWidth="1"/>
    <col min="10" max="10" width="11.85546875" customWidth="1"/>
    <col min="11" max="11" width="12" customWidth="1"/>
    <col min="12" max="12" width="29.85546875" customWidth="1"/>
  </cols>
  <sheetData>
    <row r="1" spans="1:14" x14ac:dyDescent="0.25">
      <c r="I1" s="25"/>
      <c r="J1" s="25"/>
      <c r="K1" s="25"/>
      <c r="L1" s="25"/>
      <c r="M1" s="25"/>
      <c r="N1" s="25"/>
    </row>
    <row r="2" spans="1:14" x14ac:dyDescent="0.25">
      <c r="I2" s="25"/>
      <c r="J2" s="25"/>
      <c r="K2" s="25"/>
      <c r="L2" s="25"/>
      <c r="M2" s="25"/>
      <c r="N2" s="25"/>
    </row>
    <row r="3" spans="1:14" x14ac:dyDescent="0.25">
      <c r="I3" s="25"/>
      <c r="J3" s="25"/>
      <c r="K3" s="25"/>
      <c r="L3" s="25"/>
      <c r="M3" s="25"/>
      <c r="N3" s="25"/>
    </row>
    <row r="4" spans="1:14" x14ac:dyDescent="0.25">
      <c r="I4" s="25"/>
      <c r="J4" s="25"/>
      <c r="K4" s="25"/>
      <c r="L4" s="25"/>
      <c r="M4" s="25"/>
      <c r="N4" s="25"/>
    </row>
    <row r="5" spans="1:14" x14ac:dyDescent="0.25">
      <c r="I5" s="18"/>
      <c r="J5" s="25"/>
      <c r="K5" s="25"/>
      <c r="L5" s="25"/>
      <c r="M5" s="25"/>
      <c r="N5" s="25"/>
    </row>
    <row r="6" spans="1:14" ht="29.25" customHeight="1" x14ac:dyDescent="0.25">
      <c r="A6" s="42" t="s">
        <v>15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</row>
    <row r="7" spans="1:14" ht="51" customHeight="1" x14ac:dyDescent="0.25">
      <c r="A7" s="37" t="s">
        <v>10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</row>
    <row r="8" spans="1:14" ht="53.25" customHeight="1" x14ac:dyDescent="0.25">
      <c r="B8" s="40" t="s">
        <v>0</v>
      </c>
      <c r="C8" s="40" t="s">
        <v>2</v>
      </c>
      <c r="D8" s="43" t="s">
        <v>1</v>
      </c>
      <c r="E8" s="43" t="s">
        <v>3</v>
      </c>
      <c r="F8" s="43" t="s">
        <v>4</v>
      </c>
      <c r="G8" s="43"/>
      <c r="H8" s="43"/>
      <c r="I8" s="38" t="s">
        <v>9</v>
      </c>
      <c r="J8" s="38"/>
      <c r="K8" s="38"/>
      <c r="L8" s="39" t="s">
        <v>8</v>
      </c>
    </row>
    <row r="9" spans="1:14" ht="127.5" customHeight="1" x14ac:dyDescent="0.25">
      <c r="B9" s="41"/>
      <c r="C9" s="41"/>
      <c r="D9" s="43"/>
      <c r="E9" s="43"/>
      <c r="F9" s="28" t="s">
        <v>11</v>
      </c>
      <c r="G9" s="28" t="s">
        <v>12</v>
      </c>
      <c r="H9" s="28" t="s">
        <v>13</v>
      </c>
      <c r="I9" s="26" t="s">
        <v>7</v>
      </c>
      <c r="J9" s="26" t="s">
        <v>5</v>
      </c>
      <c r="K9" s="26" t="s">
        <v>6</v>
      </c>
      <c r="L9" s="39"/>
    </row>
    <row r="10" spans="1:14" ht="43.5" customHeight="1" x14ac:dyDescent="0.25">
      <c r="B10" s="30">
        <v>1</v>
      </c>
      <c r="C10" s="32" t="s">
        <v>24</v>
      </c>
      <c r="D10" s="33" t="s">
        <v>25</v>
      </c>
      <c r="E10" s="33">
        <v>8</v>
      </c>
      <c r="F10" s="27">
        <v>5350</v>
      </c>
      <c r="G10" s="27">
        <v>4682</v>
      </c>
      <c r="H10" s="29">
        <v>5997.6424999999999</v>
      </c>
      <c r="I10" s="1">
        <f t="shared" ref="I10" si="0">AVERAGE(F10:H10)</f>
        <v>5343.2141666666666</v>
      </c>
      <c r="J10" s="2">
        <f t="shared" ref="J10" si="1">SQRT((((F10-I10)^2)+((G10-I10)^2)+((H10-I10)^2))/2)</f>
        <v>657.84749950279763</v>
      </c>
      <c r="K10" s="31">
        <f>J10/I10*100</f>
        <v>12.311831024980084</v>
      </c>
      <c r="L10" s="1">
        <f>(E10)*MIN(F10:H10)</f>
        <v>37456</v>
      </c>
    </row>
    <row r="11" spans="1:14" s="12" customFormat="1" ht="45" customHeight="1" x14ac:dyDescent="0.25">
      <c r="B11" s="30">
        <v>2</v>
      </c>
      <c r="C11" s="32" t="s">
        <v>26</v>
      </c>
      <c r="D11" s="33" t="s">
        <v>23</v>
      </c>
      <c r="E11" s="33">
        <v>10</v>
      </c>
      <c r="F11" s="27">
        <v>6780</v>
      </c>
      <c r="G11" s="27">
        <v>5350</v>
      </c>
      <c r="H11" s="29">
        <v>6853.35</v>
      </c>
      <c r="I11" s="1">
        <f t="shared" ref="I11" si="2">AVERAGE(F11:H11)</f>
        <v>6327.7833333333328</v>
      </c>
      <c r="J11" s="2">
        <f t="shared" ref="J11" si="3">SQRT((((F11-I11)^2)+((G11-I11)^2)+((H11-I11)^2))/2)</f>
        <v>847.5790469527509</v>
      </c>
      <c r="K11" s="31">
        <f>J11/I11*100</f>
        <v>13.394564925886385</v>
      </c>
      <c r="L11" s="1">
        <f>(E11)*MIN(F11:H11)</f>
        <v>53500</v>
      </c>
    </row>
    <row r="12" spans="1:14" s="12" customFormat="1" x14ac:dyDescent="0.25">
      <c r="B12" s="45" t="s">
        <v>17</v>
      </c>
      <c r="C12" s="37"/>
      <c r="D12" s="37"/>
      <c r="E12" s="37"/>
      <c r="F12" s="37"/>
      <c r="G12" s="37"/>
      <c r="H12" s="11"/>
      <c r="I12" s="11"/>
      <c r="J12" s="13"/>
      <c r="K12" s="13"/>
      <c r="L12" s="24">
        <f>SUM(L10:L11)</f>
        <v>90956</v>
      </c>
    </row>
    <row r="13" spans="1:14" x14ac:dyDescent="0.25">
      <c r="A13" s="15" t="s">
        <v>14</v>
      </c>
      <c r="B13" s="16"/>
      <c r="C13" s="17"/>
      <c r="D13" s="17"/>
      <c r="E13" s="17"/>
      <c r="F13" s="17"/>
      <c r="G13" s="17"/>
      <c r="H13" s="11"/>
      <c r="I13" s="11"/>
      <c r="J13" s="13"/>
      <c r="K13" s="13"/>
      <c r="L13" s="14"/>
    </row>
    <row r="14" spans="1:14" ht="55.5" customHeight="1" x14ac:dyDescent="0.25">
      <c r="A14" s="36" t="s">
        <v>16</v>
      </c>
      <c r="B14" s="3"/>
      <c r="C14" s="4"/>
      <c r="D14" s="3"/>
      <c r="E14" s="5"/>
      <c r="F14" s="6"/>
      <c r="G14" s="7"/>
      <c r="H14" s="7"/>
      <c r="I14" s="8"/>
      <c r="J14" s="9"/>
      <c r="K14" s="9"/>
      <c r="L14" s="10"/>
    </row>
    <row r="15" spans="1:14" x14ac:dyDescent="0.25">
      <c r="A15" s="19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4" x14ac:dyDescent="0.25">
      <c r="A16" s="21"/>
      <c r="B16" s="19"/>
      <c r="C16" s="19"/>
      <c r="D16" s="19"/>
      <c r="E16" s="19"/>
      <c r="F16" s="20"/>
      <c r="G16" s="20"/>
      <c r="H16" s="20"/>
      <c r="I16" s="20"/>
      <c r="J16" s="20"/>
      <c r="K16" s="20"/>
      <c r="L16" s="20"/>
    </row>
    <row r="17" spans="1:12" x14ac:dyDescent="0.25">
      <c r="A17" s="20"/>
      <c r="B17" s="21"/>
      <c r="C17" s="46" t="s">
        <v>21</v>
      </c>
      <c r="D17" s="21"/>
      <c r="E17" s="20"/>
      <c r="F17" s="20"/>
      <c r="G17" s="20"/>
      <c r="H17" s="20"/>
      <c r="I17" s="20"/>
      <c r="J17" s="20"/>
      <c r="K17" s="22"/>
      <c r="L17" s="22"/>
    </row>
    <row r="18" spans="1:12" x14ac:dyDescent="0.25">
      <c r="A18" s="20"/>
      <c r="B18" s="20"/>
      <c r="C18" s="46"/>
      <c r="D18" s="20"/>
      <c r="E18" s="20"/>
      <c r="F18" s="20"/>
      <c r="G18" s="20"/>
      <c r="H18" s="20"/>
      <c r="K18" s="44"/>
      <c r="L18" s="44"/>
    </row>
    <row r="19" spans="1:12" ht="15" customHeight="1" x14ac:dyDescent="0.25">
      <c r="A19" s="34"/>
      <c r="B19" s="20"/>
      <c r="C19" s="46"/>
      <c r="D19" s="20"/>
      <c r="E19" s="20"/>
      <c r="F19" s="20"/>
      <c r="G19" s="20"/>
      <c r="H19" s="20"/>
      <c r="I19" s="47" t="s">
        <v>22</v>
      </c>
      <c r="J19" s="47"/>
      <c r="K19" s="47"/>
      <c r="L19" s="47"/>
    </row>
    <row r="20" spans="1:12" x14ac:dyDescent="0.25">
      <c r="A20" s="35"/>
      <c r="B20" s="34"/>
      <c r="C20" s="34"/>
      <c r="D20" s="34"/>
      <c r="E20" s="34"/>
      <c r="F20" s="20"/>
      <c r="G20" s="20"/>
      <c r="H20" s="20"/>
      <c r="I20" s="20"/>
      <c r="J20" s="20"/>
      <c r="K20" s="20"/>
      <c r="L20" s="20"/>
    </row>
    <row r="21" spans="1:12" x14ac:dyDescent="0.25">
      <c r="A21" s="20"/>
      <c r="B21" s="35"/>
      <c r="C21" s="35"/>
      <c r="D21" s="35"/>
      <c r="E21" s="35"/>
      <c r="F21" s="35"/>
      <c r="G21" s="20"/>
      <c r="H21" s="20"/>
      <c r="K21" s="44"/>
      <c r="L21" s="44"/>
    </row>
    <row r="22" spans="1:12" x14ac:dyDescent="0.25">
      <c r="A22" s="23"/>
      <c r="B22" s="20"/>
      <c r="C22" s="20"/>
      <c r="D22" s="23"/>
      <c r="E22" s="23"/>
      <c r="F22" s="23"/>
      <c r="G22" s="20"/>
      <c r="H22" s="20"/>
      <c r="I22" s="20"/>
      <c r="J22" s="20"/>
      <c r="K22" s="23"/>
      <c r="L22" s="23"/>
    </row>
    <row r="23" spans="1:12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</row>
    <row r="24" spans="1:12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</row>
    <row r="25" spans="1:12" x14ac:dyDescent="0.25"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</row>
  </sheetData>
  <mergeCells count="14">
    <mergeCell ref="K21:L21"/>
    <mergeCell ref="C8:C9"/>
    <mergeCell ref="D8:D9"/>
    <mergeCell ref="B12:G12"/>
    <mergeCell ref="K18:L18"/>
    <mergeCell ref="C17:C19"/>
    <mergeCell ref="I19:L19"/>
    <mergeCell ref="A7:L7"/>
    <mergeCell ref="I8:K8"/>
    <mergeCell ref="L8:L9"/>
    <mergeCell ref="B8:B9"/>
    <mergeCell ref="A6:L6"/>
    <mergeCell ref="E8:E9"/>
    <mergeCell ref="F8:H8"/>
  </mergeCells>
  <phoneticPr fontId="5" type="noConversion"/>
  <pageMargins left="0.39370078740157483" right="0.23622047244094488" top="0.15748031496062992" bottom="0.15748031496062992" header="0.15748031496062992" footer="0.15748031496062992"/>
  <pageSetup paperSize="9" scale="8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15" sqref="E15"/>
    </sheetView>
  </sheetViews>
  <sheetFormatPr defaultRowHeight="15" x14ac:dyDescent="0.25"/>
  <sheetData>
    <row r="1" spans="1:5" x14ac:dyDescent="0.25">
      <c r="A1" t="s">
        <v>18</v>
      </c>
    </row>
    <row r="2" spans="1:5" x14ac:dyDescent="0.25">
      <c r="A2" s="48" t="s">
        <v>19</v>
      </c>
      <c r="B2" s="48"/>
      <c r="C2" s="48"/>
      <c r="D2" s="48"/>
      <c r="E2" s="48"/>
    </row>
    <row r="3" spans="1:5" x14ac:dyDescent="0.25">
      <c r="A3" s="48" t="s">
        <v>20</v>
      </c>
      <c r="B3" s="48"/>
      <c r="C3" s="48"/>
      <c r="D3" s="48"/>
      <c r="E3" s="48"/>
    </row>
  </sheetData>
  <mergeCells count="2">
    <mergeCell ref="A2:E2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Пользователь</cp:lastModifiedBy>
  <cp:lastPrinted>2024-11-18T08:10:07Z</cp:lastPrinted>
  <dcterms:created xsi:type="dcterms:W3CDTF">2014-01-15T18:15:09Z</dcterms:created>
  <dcterms:modified xsi:type="dcterms:W3CDTF">2026-05-20T13:37:46Z</dcterms:modified>
</cp:coreProperties>
</file>