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7. Июль 2026\312. Приобретение канцтоваров для психологов\"/>
    </mc:Choice>
  </mc:AlternateContent>
  <xr:revisionPtr revIDLastSave="0" documentId="13_ncr:1_{E250BD94-685F-482C-A55C-1CBA8CE5B7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" i="7" l="1"/>
  <c r="N10" i="7"/>
  <c r="O10" i="7"/>
  <c r="P10" i="7"/>
  <c r="N11" i="7"/>
  <c r="O11" i="7" s="1"/>
  <c r="P11" i="7"/>
  <c r="N12" i="7"/>
  <c r="O12" i="7"/>
  <c r="P12" i="7"/>
  <c r="N13" i="7"/>
  <c r="O13" i="7" s="1"/>
  <c r="P13" i="7"/>
  <c r="N14" i="7"/>
  <c r="O14" i="7"/>
  <c r="P14" i="7"/>
  <c r="N15" i="7"/>
  <c r="O15" i="7" s="1"/>
  <c r="P15" i="7"/>
  <c r="N16" i="7"/>
  <c r="O16" i="7"/>
  <c r="P16" i="7"/>
  <c r="N17" i="7"/>
  <c r="O17" i="7" s="1"/>
  <c r="P17" i="7"/>
  <c r="N18" i="7"/>
  <c r="O18" i="7"/>
  <c r="P18" i="7"/>
  <c r="M13" i="7"/>
  <c r="P9" i="7"/>
  <c r="N9" i="7"/>
  <c r="O9" i="7" s="1"/>
</calcChain>
</file>

<file path=xl/sharedStrings.xml><?xml version="1.0" encoding="utf-8"?>
<sst xmlns="http://schemas.openxmlformats.org/spreadsheetml/2006/main" count="47" uniqueCount="38">
  <si>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</si>
  <si>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</si>
  <si>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</si>
  <si>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</si>
  <si>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</si>
  <si>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</si>
  <si>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</si>
  <si>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</si>
  <si>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</si>
  <si>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</si>
  <si>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</si>
  <si>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</si>
  <si>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</si>
  <si>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</si>
  <si>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</si>
  <si>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</si>
  <si>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</si>
  <si>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</si>
  <si>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</si>
  <si>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</si>
  <si>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</si>
  <si>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</si>
  <si>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</si>
  <si>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</si>
  <si>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</si>
  <si>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шт</t>
  </si>
  <si>
    <t>Дата формирования обоснования НМЦК: 28.07.2026г.</t>
  </si>
  <si>
    <t>Кинетический кварцевый песок 2кг</t>
  </si>
  <si>
    <t>Кинетический кварцевый песок 3 кг</t>
  </si>
  <si>
    <t>Конструктор детский пластиковый снежинки</t>
  </si>
  <si>
    <t>Детский конструктор, крупный, логический</t>
  </si>
  <si>
    <t>Набор для рисования Эбру 12 цветов с фигурками</t>
  </si>
  <si>
    <t>Набор загустителя для Эбру</t>
  </si>
  <si>
    <t>Набор красок для Эбру</t>
  </si>
  <si>
    <t>Набор развивающих тактильных мячиков</t>
  </si>
  <si>
    <t>Пластилин воздушный набор 60 шт</t>
  </si>
  <si>
    <t>Тактильные мячики-игрушки</t>
  </si>
  <si>
    <r>
      <t>Начальная (максимальная) цена договора составляет</t>
    </r>
    <r>
      <rPr>
        <sz val="11"/>
        <color rgb="FF000000"/>
        <rFont val="Times New Roman"/>
        <family val="1"/>
        <charset val="204"/>
      </rPr>
      <t xml:space="preserve"> 20 002,4 руб. (Двадцать тысяч два) рубля 40 копеек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</si>
</sst>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7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4" fillId="0" borderId="0" xfId="0" applyFont="1" applyFill="1"/>
    <xf numFmtId="0" fontId="13" fillId="0" borderId="0" xfId="0" applyFont="1" applyAlignment="1">
      <alignment vertical="center" wrapText="1"/>
    </xf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49" fontId="14" fillId="0" borderId="0" xfId="0" applyNumberFormat="1" applyFont="1"/>
    <xf numFmtId="0" fontId="1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3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/>
    <xf numFmtId="4" fontId="4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5" fillId="0" borderId="0" xfId="16" applyFill="1"/>
    <xf numFmtId="49" fontId="3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</cellXfs>
  <cellStyles count="17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 2" xfId="13" xr:uid="{00000000-0005-0000-0000-00000E000000}"/>
    <cellStyle name="Финансовый 3" xfId="14" xr:uid="{00000000-0005-0000-0000-00000F000000}"/>
    <cellStyle name="Финансовый 3 2" xfId="15" xr:uid="{00000000-0005-0000-0000-000010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14</xdr:col>
      <xdr:colOff>810825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30"/>
  <sheetViews>
    <sheetView tabSelected="1" topLeftCell="A11" zoomScaleNormal="100" zoomScaleSheetLayoutView="100" workbookViewId="0">
      <selection activeCell="A26" sqref="A26:Q26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5" width="13.28515625" style="9" customWidth="1"/>
    <col min="16" max="16" width="16.28515625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7" ht="19.5" customHeight="1" x14ac:dyDescent="0.25">
      <c r="A1" s="37" t="s">
        <v>22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19.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7" ht="50.25" customHeight="1" x14ac:dyDescent="0.25">
      <c r="A4" s="39" t="s">
        <v>23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7" x14ac:dyDescent="0.25">
      <c r="A6" s="38" t="s">
        <v>0</v>
      </c>
      <c r="B6" s="38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</row>
    <row r="7" spans="1:17" s="1" customFormat="1" ht="26.25" customHeight="1" x14ac:dyDescent="0.25">
      <c r="A7" s="41" t="s">
        <v>1</v>
      </c>
      <c r="B7" s="41" t="s">
        <v>5</v>
      </c>
      <c r="C7" s="41" t="s">
        <v>2</v>
      </c>
      <c r="D7" s="41" t="s">
        <v>3</v>
      </c>
      <c r="E7" s="45" t="s">
        <v>11</v>
      </c>
      <c r="F7" s="45"/>
      <c r="G7" s="45"/>
      <c r="H7" s="45"/>
      <c r="I7" s="45"/>
      <c r="J7" s="46"/>
      <c r="K7" s="46"/>
      <c r="L7" s="46"/>
      <c r="M7" s="42" t="s">
        <v>14</v>
      </c>
      <c r="N7" s="43" t="s">
        <v>15</v>
      </c>
      <c r="O7" s="28" t="s">
        <v>16</v>
      </c>
      <c r="P7" s="41" t="s">
        <v>17</v>
      </c>
      <c r="Q7" s="41" t="s">
        <v>9</v>
      </c>
    </row>
    <row r="8" spans="1:17" s="1" customFormat="1" ht="39.75" customHeight="1" x14ac:dyDescent="0.2">
      <c r="A8" s="41"/>
      <c r="B8" s="41"/>
      <c r="C8" s="41"/>
      <c r="D8" s="41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19</v>
      </c>
      <c r="K8" s="18" t="s">
        <v>20</v>
      </c>
      <c r="L8" s="18" t="s">
        <v>21</v>
      </c>
      <c r="M8" s="42"/>
      <c r="N8" s="44"/>
      <c r="O8" s="28"/>
      <c r="P8" s="41"/>
      <c r="Q8" s="41"/>
    </row>
    <row r="9" spans="1:17" s="1" customFormat="1" ht="39.75" customHeight="1" x14ac:dyDescent="0.2">
      <c r="A9" s="30">
        <v>1</v>
      </c>
      <c r="B9" s="30"/>
      <c r="C9" s="30" t="s">
        <v>30</v>
      </c>
      <c r="D9" s="30" t="s">
        <v>25</v>
      </c>
      <c r="E9" s="31">
        <v>1014.3</v>
      </c>
      <c r="F9" s="31">
        <v>1030.4000000000001</v>
      </c>
      <c r="G9" s="31">
        <v>1038.5</v>
      </c>
      <c r="H9" s="31"/>
      <c r="I9" s="31"/>
      <c r="J9" s="31"/>
      <c r="K9" s="31"/>
      <c r="L9" s="31"/>
      <c r="M9" s="31">
        <v>1027.7</v>
      </c>
      <c r="N9" s="24">
        <f t="shared" ref="N9" si="0">STDEV(E9,F9,G9)</f>
        <v>12.318414400130164</v>
      </c>
      <c r="O9" s="24">
        <f t="shared" ref="O9" si="1">N9/(E9+F9+G9)*100</f>
        <v>0.39953341982778168</v>
      </c>
      <c r="P9" s="24">
        <f t="shared" ref="P9" si="2">M9*Q9</f>
        <v>1027.7</v>
      </c>
      <c r="Q9" s="30">
        <v>1</v>
      </c>
    </row>
    <row r="10" spans="1:17" s="1" customFormat="1" ht="39.75" customHeight="1" x14ac:dyDescent="0.2">
      <c r="A10" s="32">
        <v>2</v>
      </c>
      <c r="B10" s="32"/>
      <c r="C10" s="32" t="s">
        <v>27</v>
      </c>
      <c r="D10" s="32" t="s">
        <v>25</v>
      </c>
      <c r="E10" s="33">
        <v>1163</v>
      </c>
      <c r="F10" s="33">
        <v>1181.4000000000001</v>
      </c>
      <c r="G10" s="33">
        <v>1190.7</v>
      </c>
      <c r="H10" s="33"/>
      <c r="I10" s="33"/>
      <c r="J10" s="33"/>
      <c r="K10" s="33"/>
      <c r="L10" s="33"/>
      <c r="M10" s="33">
        <v>1178.4000000000001</v>
      </c>
      <c r="N10" s="24">
        <f t="shared" ref="N10:N18" si="3">STDEV(E10,F10,G10)</f>
        <v>14.096926378942827</v>
      </c>
      <c r="O10" s="24">
        <f t="shared" ref="O10:O18" si="4">N10/(E10+F10+G10)*100</f>
        <v>0.39877022938369</v>
      </c>
      <c r="P10" s="24">
        <f t="shared" ref="P10:P18" si="5">M10*Q10</f>
        <v>5892</v>
      </c>
      <c r="Q10" s="32">
        <v>5</v>
      </c>
    </row>
    <row r="11" spans="1:17" s="1" customFormat="1" ht="39.75" customHeight="1" x14ac:dyDescent="0.2">
      <c r="A11" s="32">
        <v>3</v>
      </c>
      <c r="B11" s="32"/>
      <c r="C11" s="32" t="s">
        <v>28</v>
      </c>
      <c r="D11" s="32" t="s">
        <v>25</v>
      </c>
      <c r="E11" s="33">
        <v>901</v>
      </c>
      <c r="F11" s="33">
        <v>915.2</v>
      </c>
      <c r="G11" s="33">
        <v>922.3</v>
      </c>
      <c r="H11" s="33"/>
      <c r="I11" s="33"/>
      <c r="J11" s="33"/>
      <c r="K11" s="33"/>
      <c r="L11" s="33"/>
      <c r="M11" s="33">
        <v>912.8</v>
      </c>
      <c r="N11" s="24">
        <f t="shared" si="3"/>
        <v>10.845429144728808</v>
      </c>
      <c r="O11" s="24">
        <f t="shared" si="4"/>
        <v>0.39603538961945617</v>
      </c>
      <c r="P11" s="24">
        <f t="shared" si="5"/>
        <v>2738.3999999999996</v>
      </c>
      <c r="Q11" s="32">
        <v>3</v>
      </c>
    </row>
    <row r="12" spans="1:17" s="1" customFormat="1" ht="39.75" customHeight="1" x14ac:dyDescent="0.2">
      <c r="A12" s="32">
        <v>4</v>
      </c>
      <c r="B12" s="32"/>
      <c r="C12" s="32" t="s">
        <v>29</v>
      </c>
      <c r="D12" s="32" t="s">
        <v>25</v>
      </c>
      <c r="E12" s="33">
        <v>1007</v>
      </c>
      <c r="F12" s="33">
        <v>1022.7</v>
      </c>
      <c r="G12" s="33">
        <v>1030.7</v>
      </c>
      <c r="H12" s="33"/>
      <c r="I12" s="33"/>
      <c r="J12" s="33"/>
      <c r="K12" s="33"/>
      <c r="L12" s="33"/>
      <c r="M12" s="33">
        <v>1020.1</v>
      </c>
      <c r="N12" s="24">
        <f t="shared" si="3"/>
        <v>12.056671735322894</v>
      </c>
      <c r="O12" s="24">
        <f t="shared" si="4"/>
        <v>0.39395738254224588</v>
      </c>
      <c r="P12" s="24">
        <f t="shared" si="5"/>
        <v>1020.1</v>
      </c>
      <c r="Q12" s="32">
        <v>1</v>
      </c>
    </row>
    <row r="13" spans="1:17" s="1" customFormat="1" ht="39.75" customHeight="1" x14ac:dyDescent="0.2">
      <c r="A13" s="32">
        <v>5</v>
      </c>
      <c r="B13" s="32"/>
      <c r="C13" s="32" t="s">
        <v>31</v>
      </c>
      <c r="D13" s="32" t="s">
        <v>25</v>
      </c>
      <c r="E13" s="33">
        <v>830.3</v>
      </c>
      <c r="F13" s="33">
        <v>843.5</v>
      </c>
      <c r="G13" s="33">
        <v>850.1</v>
      </c>
      <c r="H13" s="33"/>
      <c r="I13" s="33"/>
      <c r="J13" s="33"/>
      <c r="K13" s="33"/>
      <c r="L13" s="33"/>
      <c r="M13" s="33">
        <f t="shared" ref="M10:M17" si="6">(E13+F13+G13)/3</f>
        <v>841.30000000000007</v>
      </c>
      <c r="N13" s="24">
        <f t="shared" si="3"/>
        <v>10.081666528902883</v>
      </c>
      <c r="O13" s="24">
        <f t="shared" si="4"/>
        <v>0.39944793886060792</v>
      </c>
      <c r="P13" s="24">
        <f t="shared" si="5"/>
        <v>841.30000000000007</v>
      </c>
      <c r="Q13" s="32">
        <v>1</v>
      </c>
    </row>
    <row r="14" spans="1:17" s="1" customFormat="1" ht="39.75" customHeight="1" x14ac:dyDescent="0.2">
      <c r="A14" s="32">
        <v>6</v>
      </c>
      <c r="B14" s="32"/>
      <c r="C14" s="32" t="s">
        <v>32</v>
      </c>
      <c r="D14" s="32" t="s">
        <v>25</v>
      </c>
      <c r="E14" s="33">
        <v>384.3</v>
      </c>
      <c r="F14" s="33">
        <v>390.4</v>
      </c>
      <c r="G14" s="33">
        <v>393.45</v>
      </c>
      <c r="H14" s="33"/>
      <c r="I14" s="33"/>
      <c r="J14" s="33"/>
      <c r="K14" s="33"/>
      <c r="L14" s="33"/>
      <c r="M14" s="33">
        <v>389.4</v>
      </c>
      <c r="N14" s="24">
        <f t="shared" si="3"/>
        <v>4.6589519565384236</v>
      </c>
      <c r="O14" s="24">
        <f t="shared" si="4"/>
        <v>0.39883165317283087</v>
      </c>
      <c r="P14" s="24">
        <f t="shared" si="5"/>
        <v>1557.6</v>
      </c>
      <c r="Q14" s="32">
        <v>4</v>
      </c>
    </row>
    <row r="15" spans="1:17" s="1" customFormat="1" ht="39.75" customHeight="1" x14ac:dyDescent="0.2">
      <c r="A15" s="32">
        <v>7</v>
      </c>
      <c r="B15" s="32"/>
      <c r="C15" s="32" t="s">
        <v>33</v>
      </c>
      <c r="D15" s="32" t="s">
        <v>25</v>
      </c>
      <c r="E15" s="33">
        <v>369.2</v>
      </c>
      <c r="F15" s="33">
        <v>375</v>
      </c>
      <c r="G15" s="33">
        <v>378</v>
      </c>
      <c r="H15" s="33"/>
      <c r="I15" s="33"/>
      <c r="J15" s="33"/>
      <c r="K15" s="33"/>
      <c r="L15" s="33"/>
      <c r="M15" s="33">
        <v>374.1</v>
      </c>
      <c r="N15" s="24">
        <f t="shared" si="3"/>
        <v>4.4736264186153711</v>
      </c>
      <c r="O15" s="24">
        <f t="shared" si="4"/>
        <v>0.39864787191368478</v>
      </c>
      <c r="P15" s="24">
        <f t="shared" si="5"/>
        <v>3741</v>
      </c>
      <c r="Q15" s="32">
        <v>10</v>
      </c>
    </row>
    <row r="16" spans="1:17" s="1" customFormat="1" ht="39.75" customHeight="1" x14ac:dyDescent="0.2">
      <c r="A16" s="32">
        <v>8</v>
      </c>
      <c r="B16" s="32"/>
      <c r="C16" s="32" t="s">
        <v>34</v>
      </c>
      <c r="D16" s="32" t="s">
        <v>25</v>
      </c>
      <c r="E16" s="33">
        <v>300</v>
      </c>
      <c r="F16" s="33">
        <v>304.60000000000002</v>
      </c>
      <c r="G16" s="33">
        <v>307</v>
      </c>
      <c r="H16" s="33"/>
      <c r="I16" s="33"/>
      <c r="J16" s="33"/>
      <c r="K16" s="33"/>
      <c r="L16" s="33"/>
      <c r="M16" s="33">
        <v>304</v>
      </c>
      <c r="N16" s="24">
        <f t="shared" si="3"/>
        <v>3.5571524191877621</v>
      </c>
      <c r="O16" s="24">
        <f t="shared" si="4"/>
        <v>0.39020978709826259</v>
      </c>
      <c r="P16" s="24">
        <f t="shared" si="5"/>
        <v>912</v>
      </c>
      <c r="Q16" s="32">
        <v>3</v>
      </c>
    </row>
    <row r="17" spans="1:19" s="1" customFormat="1" ht="39.75" customHeight="1" x14ac:dyDescent="0.2">
      <c r="A17" s="32">
        <v>9</v>
      </c>
      <c r="B17" s="32"/>
      <c r="C17" s="32" t="s">
        <v>35</v>
      </c>
      <c r="D17" s="32" t="s">
        <v>25</v>
      </c>
      <c r="E17" s="33">
        <v>398.2</v>
      </c>
      <c r="F17" s="33">
        <v>404.5</v>
      </c>
      <c r="G17" s="33">
        <v>407.6</v>
      </c>
      <c r="H17" s="33"/>
      <c r="I17" s="33"/>
      <c r="J17" s="33"/>
      <c r="K17" s="33"/>
      <c r="L17" s="33"/>
      <c r="M17" s="33">
        <v>403.4</v>
      </c>
      <c r="N17" s="24">
        <f t="shared" si="3"/>
        <v>4.7899199714957126</v>
      </c>
      <c r="O17" s="24">
        <f t="shared" si="4"/>
        <v>0.39576303160338033</v>
      </c>
      <c r="P17" s="24">
        <f t="shared" si="5"/>
        <v>2017</v>
      </c>
      <c r="Q17" s="32">
        <v>5</v>
      </c>
    </row>
    <row r="18" spans="1:19" s="1" customFormat="1" ht="39.75" customHeight="1" x14ac:dyDescent="0.2">
      <c r="A18" s="32">
        <v>10</v>
      </c>
      <c r="B18" s="32"/>
      <c r="C18" s="32" t="s">
        <v>36</v>
      </c>
      <c r="D18" s="32" t="s">
        <v>25</v>
      </c>
      <c r="E18" s="33">
        <v>252</v>
      </c>
      <c r="F18" s="33">
        <v>256</v>
      </c>
      <c r="G18" s="33">
        <v>258</v>
      </c>
      <c r="H18" s="33"/>
      <c r="I18" s="33"/>
      <c r="J18" s="33"/>
      <c r="K18" s="33"/>
      <c r="L18" s="33"/>
      <c r="M18" s="33">
        <v>255.3</v>
      </c>
      <c r="N18" s="24">
        <f t="shared" si="3"/>
        <v>3.0550504633038935</v>
      </c>
      <c r="O18" s="24">
        <f t="shared" si="4"/>
        <v>0.39883165317283209</v>
      </c>
      <c r="P18" s="24">
        <f t="shared" si="5"/>
        <v>255.3</v>
      </c>
      <c r="Q18" s="32">
        <v>1</v>
      </c>
    </row>
    <row r="19" spans="1:19" s="7" customFormat="1" ht="12.75" x14ac:dyDescent="0.2">
      <c r="A19" s="3"/>
      <c r="B19" s="3"/>
      <c r="C19" s="3"/>
      <c r="D19" s="25"/>
      <c r="E19" s="26"/>
      <c r="F19" s="26" t="s">
        <v>24</v>
      </c>
      <c r="G19" s="26"/>
      <c r="H19" s="26"/>
      <c r="I19" s="26"/>
      <c r="J19" s="26"/>
      <c r="K19" s="26"/>
      <c r="L19" s="26"/>
      <c r="M19" s="29"/>
      <c r="N19" s="26"/>
      <c r="O19" s="26"/>
      <c r="P19" s="26">
        <f>SUM(P9:P18)</f>
        <v>20002.399999999998</v>
      </c>
      <c r="Q19" s="4"/>
      <c r="S19" s="23"/>
    </row>
    <row r="20" spans="1:19" x14ac:dyDescent="0.25">
      <c r="A20" s="2"/>
      <c r="B20" s="2"/>
      <c r="C20" s="7"/>
      <c r="D20" s="13"/>
      <c r="E20" s="11"/>
      <c r="F20" s="11"/>
      <c r="G20" s="11"/>
      <c r="H20" s="11"/>
      <c r="J20" s="19"/>
      <c r="K20" s="13"/>
      <c r="L20" s="13"/>
      <c r="M20" s="13"/>
      <c r="N20" s="13"/>
      <c r="O20" s="13"/>
      <c r="P20" s="13"/>
      <c r="Q20" s="13"/>
    </row>
    <row r="21" spans="1:19" ht="15" customHeight="1" x14ac:dyDescent="0.25">
      <c r="A21" s="14" t="s">
        <v>18</v>
      </c>
      <c r="B21" s="2"/>
      <c r="C21" s="7"/>
      <c r="D21" s="27"/>
      <c r="E21" s="11"/>
      <c r="F21" s="11"/>
      <c r="G21" s="20"/>
      <c r="H21" s="11"/>
      <c r="J21" s="19"/>
      <c r="K21" s="13"/>
      <c r="L21" s="13"/>
      <c r="M21" s="13"/>
      <c r="N21" s="13"/>
      <c r="O21" s="13"/>
      <c r="P21" s="13"/>
      <c r="Q21" s="21"/>
    </row>
    <row r="22" spans="1:19" x14ac:dyDescent="0.25">
      <c r="A22" s="14" t="s">
        <v>12</v>
      </c>
      <c r="B22" s="2"/>
      <c r="C22" s="7"/>
      <c r="D22" s="27"/>
      <c r="E22" s="11"/>
      <c r="F22" s="11"/>
      <c r="G22" s="20"/>
      <c r="H22" s="11"/>
      <c r="J22" s="19"/>
      <c r="K22" s="13"/>
      <c r="L22" s="13"/>
      <c r="M22" s="13"/>
      <c r="N22" s="13"/>
      <c r="O22" s="13"/>
      <c r="P22" s="13"/>
      <c r="Q22" s="22"/>
    </row>
    <row r="23" spans="1:19" x14ac:dyDescent="0.25">
      <c r="A23" s="14" t="s">
        <v>13</v>
      </c>
      <c r="B23" s="2"/>
      <c r="C23" s="7"/>
      <c r="D23" s="27"/>
      <c r="E23" s="11"/>
      <c r="F23" s="11"/>
      <c r="G23" s="20"/>
      <c r="H23" s="11"/>
      <c r="J23" s="19"/>
      <c r="K23" s="13"/>
      <c r="L23" s="13"/>
      <c r="M23" s="13"/>
      <c r="N23" s="13"/>
      <c r="O23" s="13"/>
      <c r="P23" s="13"/>
      <c r="Q23" s="22"/>
    </row>
    <row r="24" spans="1:19" x14ac:dyDescent="0.25">
      <c r="A24" s="14"/>
      <c r="B24" s="2"/>
      <c r="C24" s="7"/>
      <c r="D24" s="13"/>
      <c r="E24" s="11"/>
      <c r="F24" s="11"/>
      <c r="G24" s="11"/>
      <c r="H24" s="11"/>
      <c r="J24" s="19"/>
      <c r="K24" s="13"/>
      <c r="L24" s="13"/>
      <c r="M24" s="13"/>
      <c r="N24" s="13"/>
      <c r="O24" s="13"/>
      <c r="P24" s="13"/>
      <c r="Q24" s="22"/>
    </row>
    <row r="25" spans="1:19" ht="32.25" customHeight="1" x14ac:dyDescent="0.25">
      <c r="A25" s="35" t="s">
        <v>37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</row>
    <row r="26" spans="1:19" ht="15" customHeight="1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  <row r="27" spans="1:19" ht="18" customHeight="1" x14ac:dyDescent="0.25">
      <c r="A27" s="34" t="s">
        <v>26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  <row r="28" spans="1:19" ht="15.75" x14ac:dyDescent="0.25">
      <c r="A28" s="8"/>
      <c r="B28" s="36"/>
    </row>
    <row r="29" spans="1:19" ht="15.75" x14ac:dyDescent="0.25">
      <c r="A29" s="8"/>
      <c r="B29" s="36"/>
    </row>
    <row r="30" spans="1:19" ht="15.75" x14ac:dyDescent="0.25">
      <c r="A30" s="36"/>
      <c r="B30" s="36"/>
    </row>
  </sheetData>
  <mergeCells count="18"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  <mergeCell ref="A27:Q27"/>
    <mergeCell ref="A25:Q25"/>
    <mergeCell ref="B28:B29"/>
    <mergeCell ref="A30:B30"/>
    <mergeCell ref="A26:Q26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2026-05-29T06:34:47Z</cp:lastPrinted>
  <dcterms:created xsi:type="dcterms:W3CDTF">2014-11-12T05:24:10Z</dcterms:created>
  <dcterms:modified xsi:type="dcterms:W3CDTF">2026-07-28T07:25:44Z</dcterms:modified>
</cp:coreProperties>
</file>