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для ЛАНДОКСА\СВОДНЫЕ ЗАЯВКИ 2026\47 Охрана с выездом\Для карточки закупки\"/>
    </mc:Choice>
  </mc:AlternateContent>
  <bookViews>
    <workbookView xWindow="0" yWindow="300" windowWidth="19440" windowHeight="12135"/>
  </bookViews>
  <sheets>
    <sheet name="Обосонование НМЦК" sheetId="2" r:id="rId1"/>
  </sheets>
  <definedNames>
    <definedName name="_xlnm.Print_Area" localSheetId="0">'Обосонование НМЦК'!$A$3:$R$12</definedName>
  </definedNames>
  <calcPr calcId="152511" refMode="R1C1" fullPrecision="0"/>
</workbook>
</file>

<file path=xl/calcChain.xml><?xml version="1.0" encoding="utf-8"?>
<calcChain xmlns="http://schemas.openxmlformats.org/spreadsheetml/2006/main">
  <c r="M7" i="2" l="1"/>
  <c r="N7" i="2" s="1"/>
  <c r="O7" i="2" s="1"/>
  <c r="P7" i="2"/>
  <c r="Q7" i="2"/>
  <c r="R7" i="2" s="1"/>
  <c r="S7" i="2" s="1"/>
  <c r="M8" i="2"/>
  <c r="N8" i="2" s="1"/>
  <c r="O8" i="2" s="1"/>
  <c r="P8" i="2"/>
  <c r="Q8" i="2"/>
  <c r="R8" i="2" s="1"/>
  <c r="S8" i="2" s="1"/>
  <c r="M9" i="2"/>
  <c r="N9" i="2" s="1"/>
  <c r="O9" i="2" s="1"/>
  <c r="P9" i="2"/>
  <c r="Q9" i="2"/>
  <c r="R9" i="2" s="1"/>
  <c r="S9" i="2" s="1"/>
  <c r="M10" i="2"/>
  <c r="N10" i="2" s="1"/>
  <c r="O10" i="2" s="1"/>
  <c r="P10" i="2"/>
  <c r="Q10" i="2"/>
  <c r="R10" i="2" s="1"/>
  <c r="S10" i="2" s="1"/>
</calcChain>
</file>

<file path=xl/sharedStrings.xml><?xml version="1.0" encoding="utf-8"?>
<sst xmlns="http://schemas.openxmlformats.org/spreadsheetml/2006/main" count="32" uniqueCount="27">
  <si>
    <t>№</t>
  </si>
  <si>
    <t>Ед. изм</t>
  </si>
  <si>
    <t>Наименование предмета контракта</t>
  </si>
  <si>
    <t>Кол-во</t>
  </si>
  <si>
    <t>Среднее квадратичное отклонение</t>
  </si>
  <si>
    <t>Цена за единицу изм. (руб.)</t>
  </si>
  <si>
    <t>Данные реестра контрактов (руб./ед.изм.)</t>
  </si>
  <si>
    <t xml:space="preserve">Номер сведений о контракте №___ от </t>
  </si>
  <si>
    <t>Данные статистики</t>
  </si>
  <si>
    <t>Оценка однородности совокупности значений выявленных цен, используемых в расчете Н(М)ЦК</t>
  </si>
  <si>
    <t>Ценовая информация стоимости объекта закупки, (руб) за ед.изм.</t>
  </si>
  <si>
    <t>Итого</t>
  </si>
  <si>
    <r>
      <t>Средняя арифметическая цена за единицу     &lt;</t>
    </r>
    <r>
      <rPr>
        <i/>
        <sz val="10"/>
        <color theme="1"/>
        <rFont val="Times New Roman"/>
        <family val="1"/>
        <charset val="204"/>
      </rPr>
      <t>ц</t>
    </r>
    <r>
      <rPr>
        <sz val="10"/>
        <color theme="1"/>
        <rFont val="Times New Roman"/>
        <family val="1"/>
        <charset val="204"/>
      </rPr>
      <t xml:space="preserve">&gt; </t>
    </r>
  </si>
  <si>
    <r>
      <t xml:space="preserve">коэффициент вариации цен V (%)           </t>
    </r>
    <r>
      <rPr>
        <i/>
        <sz val="10"/>
        <color theme="1"/>
        <rFont val="Times New Roman"/>
        <family val="1"/>
        <charset val="204"/>
      </rPr>
      <t xml:space="preserve">         (не должен превышать 15%)</t>
    </r>
  </si>
  <si>
    <t>час</t>
  </si>
  <si>
    <t>Обоснование начальной суммы цен единиц товаров (работ, услуг )</t>
  </si>
  <si>
    <t>Начальная цена единиц товаров (работ, услуг) определяемая методом сопоставимых рыночных цен (анализа рынка)</t>
  </si>
  <si>
    <t>Расчет начальной цены единиц товаров (работ,услуг)  по формуле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</si>
  <si>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Начальная цена единиц товаров (работ, услуг)  с учетом округления цены за единицу (руб.)</t>
  </si>
  <si>
    <t>Организация и обеспечение централизованной охраны объектов и обособленных помещений с помощью технических средств охраны (ТСО), подключенных к системам передачи извещений с выездом наряда (Кировская область) с 01.10.2026 по 31.10.2026 по адресу: г. Зуевка, ул. Луначарского д. 23.</t>
  </si>
  <si>
    <t>Организация и обеспечение централизованной охраны объектов и обособленных помещений с помощью технических средств охраны (ТСО), подключенных к системам передачи извещений с выездом наряда (Кировская область) с 01.10.2026 по 31.10.2026 по адресу: пгт. Кумены, ул. Гагарина, д. 7б</t>
  </si>
  <si>
    <t>Организация и обеспечение централизованной охраны объектов и обособленных помещений с помощью технических средств охраны (ТСО), подключенных к системам передачи извещений с выездом наряда (Кировская область) с 01.10.2026 по 31.10.2026 по адресу: г. Нолинск, ул. Фрунзе, д. 46</t>
  </si>
  <si>
    <t>Организация и обеспечение централизованной охраны объектов и обособленных помещений с помощью технических средств охраны (ТСО), подключенных к системам передачи извещений с выездом наряда (Кировская область) с 01.10.2026 по 31.10.2026 по адресу: пгт. Юрья, ул. Большевиков, д. 11а</t>
  </si>
  <si>
    <t>Начальная (максимальная) цена Государственного контракта устанавливается в пределах доведенных лимитов бюджетных обязательств и составляет 14605,68 (четырнадцать тысяч шестьсот пять) руб. 68 коп.</t>
  </si>
  <si>
    <t>Источник № 1 
(вх. от 17.09.2026 № 8878)</t>
  </si>
  <si>
    <t>Источник № 2 
(вх. от 17.09.2026 № 8880)</t>
  </si>
  <si>
    <t>Источник № 3 
(вх. от 17.09.2026 № 8881)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</si>
</sst>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"/>
    <numFmt numFmtId="165" formatCode="#,##0.00;[Red]#,##0.00"/>
  </numFmts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2" fontId="1" fillId="0" borderId="0" xfId="0" applyNumberFormat="1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1" fillId="0" borderId="4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top" wrapText="1"/>
    </xf>
    <xf numFmtId="165" fontId="3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4" fontId="6" fillId="0" borderId="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right" wrapText="1"/>
    </xf>
    <xf numFmtId="0" fontId="0" fillId="0" borderId="0" xfId="0" applyFill="1" applyAlignment="1"/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center" vertical="top"/>
    </xf>
    <xf numFmtId="0" fontId="7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4" fontId="8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vertical="center"/>
    </xf>
    <xf numFmtId="4" fontId="6" fillId="0" borderId="0" xfId="0" applyNumberFormat="1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113740</xdr:colOff>
      <xdr:row>5</xdr:row>
      <xdr:rowOff>765362</xdr:rowOff>
    </xdr:from>
    <xdr:to>
      <xdr:col>14</xdr:col>
      <xdr:colOff>957543</xdr:colOff>
      <xdr:row>5</xdr:row>
      <xdr:rowOff>1117787</xdr:rowOff>
    </xdr:to>
    <xdr:pic>
      <xdr:nvPicPr>
        <xdr:cNvPr id="2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05215" y="2346512"/>
          <a:ext cx="843803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13</xdr:col>
      <xdr:colOff>13607</xdr:colOff>
      <xdr:row>5</xdr:row>
      <xdr:rowOff>850446</xdr:rowOff>
    </xdr:from>
    <xdr:to>
      <xdr:col>13</xdr:col>
      <xdr:colOff>813707</xdr:colOff>
      <xdr:row>5</xdr:row>
      <xdr:rowOff>1288596</xdr:rowOff>
    </xdr:to>
    <xdr:pic>
      <xdr:nvPicPr>
        <xdr:cNvPr id="217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436428" y="2442482"/>
          <a:ext cx="800100" cy="438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19050</xdr:colOff>
      <xdr:row>5</xdr:row>
      <xdr:rowOff>2049236</xdr:rowOff>
    </xdr:from>
    <xdr:to>
      <xdr:col>15</xdr:col>
      <xdr:colOff>1504950</xdr:colOff>
      <xdr:row>5</xdr:row>
      <xdr:rowOff>2411186</xdr:rowOff>
    </xdr:to>
    <xdr:pic>
      <xdr:nvPicPr>
        <xdr:cNvPr id="217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360479" y="3641272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15</xdr:col>
      <xdr:colOff>266700</xdr:colOff>
      <xdr:row>5</xdr:row>
      <xdr:rowOff>1400175</xdr:rowOff>
    </xdr:from>
    <xdr:to>
      <xdr:col>15</xdr:col>
      <xdr:colOff>419100</xdr:colOff>
      <xdr:row>5</xdr:row>
      <xdr:rowOff>1628775</xdr:rowOff>
    </xdr:to>
    <xdr:pic>
      <xdr:nvPicPr>
        <xdr:cNvPr id="217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2534900" y="2552700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8"/>
  <sheetViews>
    <sheetView tabSelected="1" topLeftCell="A4" zoomScale="70" zoomScaleNormal="70" workbookViewId="0">
      <selection activeCell="Z9" sqref="Z9"/>
    </sheetView>
  </sheetViews>
  <sheetFormatPr defaultColWidth="9.140625" defaultRowHeight="12.75" x14ac:dyDescent="0.2"/>
  <cols>
    <col min="1" max="1" width="4.28515625" style="2" customWidth="1"/>
    <col min="2" max="2" width="15" style="2" customWidth="1"/>
    <col min="3" max="3" width="33.5703125" style="2" customWidth="1"/>
    <col min="4" max="4" width="7.42578125" style="2" customWidth="1"/>
    <col min="5" max="5" width="8" style="2" customWidth="1"/>
    <col min="6" max="6" width="14" style="2" customWidth="1"/>
    <col min="7" max="7" width="14.5703125" style="2" customWidth="1"/>
    <col min="8" max="8" width="13.85546875" style="2" customWidth="1"/>
    <col min="9" max="11" width="11.7109375" style="2" hidden="1" customWidth="1"/>
    <col min="12" max="12" width="11.42578125" style="2" hidden="1" customWidth="1"/>
    <col min="13" max="13" width="15.5703125" style="2" customWidth="1"/>
    <col min="14" max="14" width="15.28515625" style="2" customWidth="1"/>
    <col min="15" max="15" width="16.42578125" style="2" customWidth="1"/>
    <col min="16" max="16" width="24" style="2" customWidth="1"/>
    <col min="17" max="17" width="13.42578125" style="2" customWidth="1"/>
    <col min="18" max="18" width="15.42578125" style="2" customWidth="1"/>
    <col min="19" max="19" width="14.42578125" style="2" customWidth="1"/>
    <col min="20" max="20" width="11.7109375" style="2" customWidth="1"/>
    <col min="21" max="21" width="16.5703125" style="2" customWidth="1"/>
    <col min="22" max="22" width="12.85546875" style="2" customWidth="1"/>
    <col min="23" max="16384" width="9.140625" style="2"/>
  </cols>
  <sheetData>
    <row r="1" spans="1:22" ht="15.75" x14ac:dyDescent="0.25">
      <c r="S1" s="14"/>
    </row>
    <row r="2" spans="1:22" ht="15.75" customHeight="1" x14ac:dyDescent="0.25">
      <c r="R2" s="38"/>
      <c r="S2" s="39"/>
    </row>
    <row r="4" spans="1:22" ht="42" customHeight="1" x14ac:dyDescent="0.2">
      <c r="A4" s="33" t="s">
        <v>15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</row>
    <row r="5" spans="1:22" ht="39" customHeight="1" x14ac:dyDescent="0.2">
      <c r="A5" s="34" t="s">
        <v>0</v>
      </c>
      <c r="B5" s="40" t="s">
        <v>2</v>
      </c>
      <c r="C5" s="41"/>
      <c r="D5" s="34" t="s">
        <v>1</v>
      </c>
      <c r="E5" s="34" t="s">
        <v>3</v>
      </c>
      <c r="F5" s="29" t="s">
        <v>10</v>
      </c>
      <c r="G5" s="29"/>
      <c r="H5" s="29"/>
      <c r="I5" s="29" t="s">
        <v>6</v>
      </c>
      <c r="J5" s="29"/>
      <c r="K5" s="29"/>
      <c r="L5" s="29" t="s">
        <v>8</v>
      </c>
      <c r="M5" s="45" t="s">
        <v>9</v>
      </c>
      <c r="N5" s="45"/>
      <c r="O5" s="45"/>
      <c r="P5" s="35" t="s">
        <v>16</v>
      </c>
      <c r="Q5" s="36"/>
      <c r="R5" s="36"/>
      <c r="S5" s="37"/>
    </row>
    <row r="6" spans="1:22" ht="240" customHeight="1" x14ac:dyDescent="0.2">
      <c r="A6" s="34"/>
      <c r="B6" s="42"/>
      <c r="C6" s="43"/>
      <c r="D6" s="44"/>
      <c r="E6" s="44"/>
      <c r="F6" s="15" t="s">
        <v>24</v>
      </c>
      <c r="G6" s="15" t="s">
        <v>25</v>
      </c>
      <c r="H6" s="15" t="s">
        <v>26</v>
      </c>
      <c r="I6" s="6" t="s">
        <v>7</v>
      </c>
      <c r="J6" s="6" t="s">
        <v>7</v>
      </c>
      <c r="K6" s="6" t="s">
        <v>7</v>
      </c>
      <c r="L6" s="29"/>
      <c r="M6" s="6" t="s">
        <v>12</v>
      </c>
      <c r="N6" s="6" t="s">
        <v>4</v>
      </c>
      <c r="O6" s="8" t="s">
        <v>13</v>
      </c>
      <c r="P6" s="6" t="s">
        <v>17</v>
      </c>
      <c r="Q6" s="16" t="s">
        <v>5</v>
      </c>
      <c r="R6" s="16" t="s">
        <v>18</v>
      </c>
      <c r="S6" s="7" t="s">
        <v>11</v>
      </c>
      <c r="T6" s="46"/>
      <c r="U6" s="49"/>
      <c r="V6" s="50"/>
    </row>
    <row r="7" spans="1:22" ht="88.5" customHeight="1" x14ac:dyDescent="0.2">
      <c r="A7" s="9">
        <v>8</v>
      </c>
      <c r="B7" s="31" t="s">
        <v>19</v>
      </c>
      <c r="C7" s="32"/>
      <c r="D7" s="18" t="s">
        <v>14</v>
      </c>
      <c r="E7" s="19">
        <v>1</v>
      </c>
      <c r="F7" s="20">
        <v>9.5</v>
      </c>
      <c r="G7" s="20">
        <v>9.8000000000000007</v>
      </c>
      <c r="H7" s="20">
        <v>8.8800000000000008</v>
      </c>
      <c r="I7" s="21"/>
      <c r="J7" s="21"/>
      <c r="K7" s="21"/>
      <c r="L7" s="22"/>
      <c r="M7" s="23">
        <f t="shared" ref="M7:M10" si="0">(F7+G7+H7)/3</f>
        <v>9.39</v>
      </c>
      <c r="N7" s="24">
        <f t="shared" ref="N7:N10" si="1">SQRT(((SUM((POWER(F7-M7,2)),(POWER(G7-M7,2)),(POWER(H7-M7,2)))/(COLUMNS(F7:H7)-1))))</f>
        <v>0.47</v>
      </c>
      <c r="O7" s="24">
        <f t="shared" ref="O7:O10" si="2">N7/M7*100</f>
        <v>5.01</v>
      </c>
      <c r="P7" s="23">
        <f t="shared" ref="P7:P10" si="3">(F7+G7+H7)/3</f>
        <v>9.39</v>
      </c>
      <c r="Q7" s="23">
        <f t="shared" ref="Q7:Q10" si="4">(F7+G7+H7)/3</f>
        <v>9.39</v>
      </c>
      <c r="R7" s="23">
        <f t="shared" ref="R7:R10" si="5">Q7*E7</f>
        <v>9.39</v>
      </c>
      <c r="S7" s="24">
        <f>R7</f>
        <v>9.39</v>
      </c>
      <c r="T7" s="47"/>
      <c r="U7" s="51"/>
      <c r="V7" s="52"/>
    </row>
    <row r="8" spans="1:22" ht="88.5" customHeight="1" x14ac:dyDescent="0.2">
      <c r="A8" s="9">
        <v>9</v>
      </c>
      <c r="B8" s="27" t="s">
        <v>20</v>
      </c>
      <c r="C8" s="28"/>
      <c r="D8" s="18" t="s">
        <v>14</v>
      </c>
      <c r="E8" s="19">
        <v>1</v>
      </c>
      <c r="F8" s="20">
        <v>9.5</v>
      </c>
      <c r="G8" s="20">
        <v>9.8000000000000007</v>
      </c>
      <c r="H8" s="20">
        <v>8.8800000000000008</v>
      </c>
      <c r="I8" s="21"/>
      <c r="J8" s="21"/>
      <c r="K8" s="21"/>
      <c r="L8" s="22"/>
      <c r="M8" s="23">
        <f t="shared" si="0"/>
        <v>9.39</v>
      </c>
      <c r="N8" s="24">
        <f t="shared" si="1"/>
        <v>0.47</v>
      </c>
      <c r="O8" s="24">
        <f t="shared" si="2"/>
        <v>5.01</v>
      </c>
      <c r="P8" s="23">
        <f t="shared" si="3"/>
        <v>9.39</v>
      </c>
      <c r="Q8" s="23">
        <f t="shared" si="4"/>
        <v>9.39</v>
      </c>
      <c r="R8" s="23">
        <f t="shared" si="5"/>
        <v>9.39</v>
      </c>
      <c r="S8" s="24">
        <f t="shared" ref="S8:S10" si="6">R8</f>
        <v>9.39</v>
      </c>
      <c r="T8" s="47"/>
      <c r="U8" s="51"/>
      <c r="V8" s="52"/>
    </row>
    <row r="9" spans="1:22" ht="88.5" customHeight="1" x14ac:dyDescent="0.2">
      <c r="A9" s="9">
        <v>10</v>
      </c>
      <c r="B9" s="29" t="s">
        <v>21</v>
      </c>
      <c r="C9" s="29"/>
      <c r="D9" s="18" t="s">
        <v>14</v>
      </c>
      <c r="E9" s="19">
        <v>1</v>
      </c>
      <c r="F9" s="20">
        <v>9.5</v>
      </c>
      <c r="G9" s="20">
        <v>9.8000000000000007</v>
      </c>
      <c r="H9" s="20">
        <v>8.6</v>
      </c>
      <c r="I9" s="21"/>
      <c r="J9" s="21"/>
      <c r="K9" s="21"/>
      <c r="L9" s="22"/>
      <c r="M9" s="23">
        <f t="shared" si="0"/>
        <v>9.3000000000000007</v>
      </c>
      <c r="N9" s="24">
        <f t="shared" si="1"/>
        <v>0.62</v>
      </c>
      <c r="O9" s="24">
        <f t="shared" si="2"/>
        <v>6.67</v>
      </c>
      <c r="P9" s="23">
        <f t="shared" si="3"/>
        <v>9.3000000000000007</v>
      </c>
      <c r="Q9" s="23">
        <f t="shared" si="4"/>
        <v>9.3000000000000007</v>
      </c>
      <c r="R9" s="23">
        <f t="shared" si="5"/>
        <v>9.3000000000000007</v>
      </c>
      <c r="S9" s="24">
        <f t="shared" si="6"/>
        <v>9.3000000000000007</v>
      </c>
      <c r="T9" s="47"/>
      <c r="U9" s="51"/>
      <c r="V9" s="52"/>
    </row>
    <row r="10" spans="1:22" ht="88.5" customHeight="1" x14ac:dyDescent="0.2">
      <c r="A10" s="9">
        <v>11</v>
      </c>
      <c r="B10" s="29" t="s">
        <v>22</v>
      </c>
      <c r="C10" s="29"/>
      <c r="D10" s="18" t="s">
        <v>14</v>
      </c>
      <c r="E10" s="19">
        <v>1</v>
      </c>
      <c r="F10" s="20">
        <v>9.5</v>
      </c>
      <c r="G10" s="20">
        <v>9.8000000000000007</v>
      </c>
      <c r="H10" s="20">
        <v>8.8800000000000008</v>
      </c>
      <c r="I10" s="21"/>
      <c r="J10" s="21"/>
      <c r="K10" s="21"/>
      <c r="L10" s="22"/>
      <c r="M10" s="23">
        <f t="shared" si="0"/>
        <v>9.39</v>
      </c>
      <c r="N10" s="24">
        <f t="shared" si="1"/>
        <v>0.47</v>
      </c>
      <c r="O10" s="24">
        <f t="shared" si="2"/>
        <v>5.01</v>
      </c>
      <c r="P10" s="23">
        <f t="shared" si="3"/>
        <v>9.39</v>
      </c>
      <c r="Q10" s="23">
        <f t="shared" si="4"/>
        <v>9.39</v>
      </c>
      <c r="R10" s="23">
        <f t="shared" si="5"/>
        <v>9.39</v>
      </c>
      <c r="S10" s="24">
        <f t="shared" si="6"/>
        <v>9.39</v>
      </c>
      <c r="T10" s="47"/>
      <c r="U10" s="51"/>
      <c r="V10" s="52"/>
    </row>
    <row r="11" spans="1:22" s="1" customFormat="1" ht="21.75" customHeight="1" x14ac:dyDescent="0.25">
      <c r="A11" s="10"/>
      <c r="B11" s="30"/>
      <c r="C11" s="30"/>
      <c r="D11" s="11"/>
      <c r="E11" s="17"/>
      <c r="F11" s="12"/>
      <c r="G11" s="12"/>
      <c r="H11" s="12"/>
      <c r="I11" s="12"/>
      <c r="J11" s="12"/>
      <c r="K11" s="12"/>
      <c r="L11" s="12"/>
      <c r="M11" s="13"/>
      <c r="N11" s="5"/>
      <c r="O11" s="5"/>
      <c r="R11" s="12"/>
      <c r="S11" s="25"/>
      <c r="T11" s="48"/>
      <c r="U11" s="53"/>
      <c r="V11" s="54"/>
    </row>
    <row r="12" spans="1:22" s="3" customFormat="1" ht="15.75" x14ac:dyDescent="0.25">
      <c r="A12" s="4"/>
      <c r="B12" s="26" t="s">
        <v>23</v>
      </c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</row>
    <row r="13" spans="1:22" ht="15.75" x14ac:dyDescent="0.25">
      <c r="G13" s="4"/>
      <c r="H13" s="4"/>
    </row>
    <row r="14" spans="1:22" ht="15.75" x14ac:dyDescent="0.25">
      <c r="G14" s="4"/>
      <c r="H14" s="4"/>
    </row>
    <row r="15" spans="1:22" ht="15.75" x14ac:dyDescent="0.25">
      <c r="G15" s="4"/>
      <c r="H15" s="4"/>
    </row>
    <row r="16" spans="1:22" ht="15.75" x14ac:dyDescent="0.25">
      <c r="G16" s="4"/>
      <c r="H16" s="4"/>
    </row>
    <row r="17" spans="7:8" ht="15.75" x14ac:dyDescent="0.25">
      <c r="G17" s="4"/>
      <c r="H17" s="4"/>
    </row>
    <row r="18" spans="7:8" ht="15.75" x14ac:dyDescent="0.25">
      <c r="G18" s="4"/>
      <c r="H18" s="4"/>
    </row>
  </sheetData>
  <mergeCells count="17">
    <mergeCell ref="B7:C7"/>
    <mergeCell ref="A4:R4"/>
    <mergeCell ref="A5:A6"/>
    <mergeCell ref="P5:S5"/>
    <mergeCell ref="R2:S2"/>
    <mergeCell ref="I5:K5"/>
    <mergeCell ref="B5:C6"/>
    <mergeCell ref="L5:L6"/>
    <mergeCell ref="D5:D6"/>
    <mergeCell ref="E5:E6"/>
    <mergeCell ref="F5:H5"/>
    <mergeCell ref="M5:O5"/>
    <mergeCell ref="B12:S12"/>
    <mergeCell ref="B8:C8"/>
    <mergeCell ref="B9:C9"/>
    <mergeCell ref="B10:C10"/>
    <mergeCell ref="B11:C11"/>
  </mergeCells>
  <pageMargins left="0.51181102362204722" right="0.70866141732283472" top="0.74803149606299213" bottom="0.74803149606299213" header="0.31496062992125984" footer="0.31496062992125984"/>
  <pageSetup paperSize="9" scale="62" orientation="landscape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Обосонование НМЦК</vt:lpstr>
      <vt:lpstr>'Обосонование НМЦК'!Область_печати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Колбин Алексей Владимирович</cp:lastModifiedBy>
  <cp:lastPrinted>2021-05-26T05:21:51Z</cp:lastPrinted>
  <dcterms:created xsi:type="dcterms:W3CDTF">2014-01-15T18:15:09Z</dcterms:created>
  <dcterms:modified xsi:type="dcterms:W3CDTF">2026-09-22T10:53:26Z</dcterms:modified>
</cp:coreProperties>
</file>