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19440" windowHeight="11325"/>
  </bookViews>
  <sheets>
    <sheet name="Лист1" sheetId="1" r:id="rId1"/>
    <sheet name="Лист2" sheetId="2" r:id="rId2"/>
  </sheets>
  <calcPr calcId="145621" refMode="R1C1" iterateDelta="1E-4"/>
</workbook>
</file>

<file path=xl/calcChain.xml><?xml version="1.0" encoding="utf-8"?>
<calcChain xmlns="http://schemas.openxmlformats.org/spreadsheetml/2006/main">
  <c r="G15" i="1" l="1"/>
  <c r="K15" i="1" s="1"/>
  <c r="H15" i="1"/>
  <c r="I15" i="1"/>
  <c r="G16" i="1"/>
  <c r="K16" i="1" s="1"/>
  <c r="H16" i="1"/>
  <c r="I16" i="1"/>
  <c r="G17" i="1"/>
  <c r="K17" i="1" s="1"/>
  <c r="H17" i="1"/>
  <c r="I17" i="1"/>
  <c r="J17" i="1" l="1"/>
  <c r="J16" i="1"/>
  <c r="J15" i="1"/>
  <c r="I14" i="1"/>
  <c r="H14" i="1"/>
  <c r="G14" i="1"/>
  <c r="K14" i="1" s="1"/>
  <c r="J14" i="1" l="1"/>
</calcChain>
</file>

<file path=xl/sharedStrings.xml><?xml version="1.0" encoding="utf-8"?>
<sst xmlns="http://schemas.openxmlformats.org/spreadsheetml/2006/main" count="32" uniqueCount="29">
  <si>
    <t>Расчет НМЦК</t>
  </si>
  <si>
    <t>Расчет начальной (максимальной) цены контракта:</t>
  </si>
  <si>
    <t>Количество</t>
  </si>
  <si>
    <t>Наименьшая цена за единицу, руб.</t>
  </si>
  <si>
    <t>Среднее арифметическое значение  цены, руб.</t>
  </si>
  <si>
    <t>Начальная (максимальная) цена контракта, руб.</t>
  </si>
  <si>
    <t>Источники информации, цена в руб.,
 в т.ч. НДС</t>
  </si>
  <si>
    <t>Наименование объекта 
закупки</t>
  </si>
  <si>
    <r>
      <t xml:space="preserve">Коэффициент вариации цен V (%)
</t>
    </r>
    <r>
      <rPr>
        <i/>
        <sz val="10"/>
        <color rgb="FF000000"/>
        <rFont val="Times New Roman"/>
        <family val="1"/>
        <charset val="204"/>
      </rPr>
      <t>(не должен превышать 33%)</t>
    </r>
  </si>
  <si>
    <t>Средне квадратичное отклонение σ, руб.</t>
  </si>
  <si>
    <t>шт.</t>
  </si>
  <si>
    <t xml:space="preserve">В соответствии с техническим заданием </t>
  </si>
  <si>
    <t>Наименование объекта
закупки</t>
  </si>
  <si>
    <t>Основные характеристики 
объекта закупки</t>
  </si>
  <si>
    <t>Используемый метод
определения НМЦК 
с обоснованием:</t>
  </si>
  <si>
    <t xml:space="preserve"> 
ОБОСНОВАНИЕ НАЧАЛЬНОЙ (максимальной) ЦЕНЫ КОНТРАКТА</t>
  </si>
  <si>
    <t>Ед. изм.</t>
  </si>
  <si>
    <t>Метод сопоставимых рыночных цен (анализа рынка) на основании ст. 22 Федерального закона № 44-ФЗ от 05.04.2013 на основании исследования рынка, проведенный по инициативе заказчика на основании коммерческих предложений потенциальных участников</t>
  </si>
  <si>
    <r>
      <t xml:space="preserve">Дата подготовки обоснования НМЦК:  </t>
    </r>
    <r>
      <rPr>
        <b/>
        <sz val="12"/>
        <color theme="1"/>
        <rFont val="Times New Roman"/>
        <family val="1"/>
        <charset val="204"/>
      </rPr>
      <t>14.05.2026</t>
    </r>
  </si>
  <si>
    <t xml:space="preserve">Начальная (максимальная) цена контракта  рассчитана как произведение наименьшего значения цен
 за единицу товара, работы, услуги и количества и составляет  23 041,00 руб. </t>
  </si>
  <si>
    <t>Согласно расчету начальная (максимальная) цена контракта составляет 23 041,00 руб. (Двадцать три тысячи сорок один рубль 00 копеек)</t>
  </si>
  <si>
    <t>Светильник светодиодный внутреннего освещения</t>
  </si>
  <si>
    <t>Лампа светодиодная 10Вт</t>
  </si>
  <si>
    <t>Лампа светодиодная 20Вт</t>
  </si>
  <si>
    <t xml:space="preserve">Прожектор светодиодный </t>
  </si>
  <si>
    <t xml:space="preserve">Поставка светильника светодиодного внутреннего освещения, лампы светодиодной, лампы светодиодной,  прожектора светодиодного </t>
  </si>
  <si>
    <t>Организация 1</t>
  </si>
  <si>
    <t>Организация 2</t>
  </si>
  <si>
    <t>Организация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</si>
</sst>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\ _₽"/>
  </numFmts>
  <fonts count="10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i/>
      <sz val="10"/>
      <color rgb="FF000000"/>
      <name val="Times New Roman"/>
      <family val="1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164" fontId="5" fillId="0" borderId="0" applyFont="0" applyFill="0" applyBorder="0" applyAlignment="0" applyProtection="0"/>
  </cellStyleXfs>
  <cellXfs count="35">
    <xf numFmtId="0" fontId="0" fillId="0" borderId="0" xfId="0"/>
    <xf numFmtId="0" fontId="1" fillId="0" borderId="0" xfId="0" applyFont="1"/>
    <xf numFmtId="164" fontId="6" fillId="2" borderId="1" xfId="2" applyFont="1" applyFill="1" applyBorder="1" applyAlignment="1">
      <alignment horizontal="center" vertical="center" wrapText="1"/>
    </xf>
    <xf numFmtId="2" fontId="6" fillId="2" borderId="1" xfId="1" applyNumberFormat="1" applyFont="1" applyFill="1" applyBorder="1" applyAlignment="1">
      <alignment horizontal="center" vertical="center" wrapText="1"/>
    </xf>
    <xf numFmtId="2" fontId="7" fillId="2" borderId="1" xfId="1" applyNumberFormat="1" applyFont="1" applyFill="1" applyBorder="1" applyAlignment="1">
      <alignment horizontal="center" vertical="center" wrapText="1"/>
    </xf>
    <xf numFmtId="0" fontId="8" fillId="0" borderId="0" xfId="0" applyFont="1"/>
    <xf numFmtId="4" fontId="0" fillId="0" borderId="0" xfId="0" applyNumberFormat="1"/>
    <xf numFmtId="43" fontId="0" fillId="0" borderId="0" xfId="0" applyNumberFormat="1"/>
    <xf numFmtId="165" fontId="6" fillId="2" borderId="1" xfId="1" applyNumberFormat="1" applyFont="1" applyFill="1" applyBorder="1" applyAlignment="1">
      <alignment horizontal="center" vertical="center" wrapText="1"/>
    </xf>
    <xf numFmtId="164" fontId="6" fillId="0" borderId="1" xfId="2" applyFont="1" applyFill="1" applyBorder="1" applyAlignment="1">
      <alignment vertical="center" wrapText="1"/>
    </xf>
    <xf numFmtId="164" fontId="6" fillId="0" borderId="2" xfId="2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8" fillId="0" borderId="0" xfId="0" applyFont="1" applyAlignment="1">
      <alignment horizontal="left" wrapText="1"/>
    </xf>
    <xf numFmtId="0" fontId="8" fillId="0" borderId="0" xfId="0" applyFont="1" applyAlignment="1">
      <alignment horizontal="left"/>
    </xf>
    <xf numFmtId="0" fontId="1" fillId="0" borderId="2" xfId="0" applyFont="1" applyBorder="1" applyAlignment="1">
      <alignment horizontal="left" vertical="top"/>
    </xf>
    <xf numFmtId="0" fontId="1" fillId="0" borderId="3" xfId="0" applyFont="1" applyBorder="1" applyAlignment="1">
      <alignment horizontal="left" vertical="top"/>
    </xf>
    <xf numFmtId="0" fontId="1" fillId="0" borderId="4" xfId="0" applyFont="1" applyBorder="1" applyAlignment="1">
      <alignment horizontal="left" vertical="top"/>
    </xf>
    <xf numFmtId="0" fontId="1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left" vertical="top" wrapText="1"/>
    </xf>
    <xf numFmtId="0" fontId="1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</cellXfs>
  <cellStyles count="3">
    <cellStyle name="Обычный" xfId="0" builtinId="0"/>
    <cellStyle name="Обычный 2" xfId="1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"/>
  <sheetViews>
    <sheetView tabSelected="1" zoomScale="115" zoomScaleNormal="115" workbookViewId="0">
      <selection activeCell="N12" sqref="N12"/>
    </sheetView>
  </sheetViews>
  <sheetFormatPr defaultRowHeight="15" x14ac:dyDescent="0.25"/>
  <cols>
    <col min="1" max="1" width="19.42578125" customWidth="1"/>
    <col min="2" max="2" width="7.7109375" customWidth="1"/>
    <col min="3" max="3" width="7.140625" customWidth="1"/>
    <col min="4" max="4" width="16.5703125" customWidth="1"/>
    <col min="5" max="5" width="16.28515625" customWidth="1"/>
    <col min="6" max="6" width="16.42578125" customWidth="1"/>
    <col min="7" max="7" width="11.5703125" customWidth="1"/>
    <col min="8" max="8" width="9.7109375" customWidth="1"/>
    <col min="9" max="9" width="9.42578125" customWidth="1"/>
    <col min="10" max="10" width="10" customWidth="1"/>
    <col min="11" max="11" width="11.85546875" customWidth="1"/>
    <col min="12" max="12" width="15.7109375" bestFit="1" customWidth="1"/>
    <col min="13" max="14" width="17.5703125" customWidth="1"/>
    <col min="15" max="15" width="16.42578125" customWidth="1"/>
  </cols>
  <sheetData>
    <row r="1" spans="1:11" ht="25.35" customHeight="1" x14ac:dyDescent="0.25">
      <c r="H1" s="15"/>
      <c r="I1" s="15"/>
      <c r="J1" s="15"/>
      <c r="K1" s="15"/>
    </row>
    <row r="2" spans="1:11" ht="53.85" customHeight="1" x14ac:dyDescent="0.25">
      <c r="A2" s="21" t="s">
        <v>15</v>
      </c>
      <c r="B2" s="21"/>
      <c r="C2" s="21"/>
      <c r="D2" s="21"/>
      <c r="E2" s="21"/>
      <c r="F2" s="21"/>
      <c r="G2" s="21"/>
      <c r="H2" s="21"/>
      <c r="I2" s="21"/>
      <c r="J2" s="21"/>
      <c r="K2" s="21"/>
    </row>
    <row r="3" spans="1:11" ht="15.75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48.95" customHeight="1" x14ac:dyDescent="0.25">
      <c r="A4" s="24" t="s">
        <v>12</v>
      </c>
      <c r="B4" s="25"/>
      <c r="C4" s="25"/>
      <c r="D4" s="26" t="s">
        <v>25</v>
      </c>
      <c r="E4" s="27"/>
      <c r="F4" s="27"/>
      <c r="G4" s="27"/>
      <c r="H4" s="27"/>
      <c r="I4" s="27"/>
      <c r="J4" s="27"/>
      <c r="K4" s="28"/>
    </row>
    <row r="5" spans="1:11" ht="48.95" customHeight="1" x14ac:dyDescent="0.25">
      <c r="A5" s="24" t="s">
        <v>13</v>
      </c>
      <c r="B5" s="25"/>
      <c r="C5" s="25"/>
      <c r="D5" s="29" t="s">
        <v>11</v>
      </c>
      <c r="E5" s="29"/>
      <c r="F5" s="29"/>
      <c r="G5" s="29"/>
      <c r="H5" s="29"/>
      <c r="I5" s="29"/>
      <c r="J5" s="29"/>
      <c r="K5" s="29"/>
    </row>
    <row r="6" spans="1:11" ht="53.25" customHeight="1" x14ac:dyDescent="0.25">
      <c r="A6" s="24" t="s">
        <v>14</v>
      </c>
      <c r="B6" s="25"/>
      <c r="C6" s="25"/>
      <c r="D6" s="30" t="s">
        <v>17</v>
      </c>
      <c r="E6" s="29"/>
      <c r="F6" s="29"/>
      <c r="G6" s="29"/>
      <c r="H6" s="29"/>
      <c r="I6" s="29"/>
      <c r="J6" s="29"/>
      <c r="K6" s="29"/>
    </row>
    <row r="7" spans="1:11" ht="48.95" customHeight="1" x14ac:dyDescent="0.25">
      <c r="A7" s="25" t="s">
        <v>0</v>
      </c>
      <c r="B7" s="25"/>
      <c r="C7" s="25"/>
      <c r="D7" s="26" t="s">
        <v>20</v>
      </c>
      <c r="E7" s="27"/>
      <c r="F7" s="27"/>
      <c r="G7" s="27"/>
      <c r="H7" s="27"/>
      <c r="I7" s="27"/>
      <c r="J7" s="27"/>
      <c r="K7" s="28"/>
    </row>
    <row r="8" spans="1:11" ht="28.5" customHeight="1" x14ac:dyDescent="0.25">
      <c r="A8" s="18" t="s">
        <v>18</v>
      </c>
      <c r="B8" s="19"/>
      <c r="C8" s="19"/>
      <c r="D8" s="19"/>
      <c r="E8" s="19"/>
      <c r="F8" s="19"/>
      <c r="G8" s="19"/>
      <c r="H8" s="19"/>
      <c r="I8" s="19"/>
      <c r="J8" s="19"/>
      <c r="K8" s="20"/>
    </row>
    <row r="9" spans="1:11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</row>
    <row r="10" spans="1:11" ht="15.75" x14ac:dyDescent="0.25">
      <c r="A10" s="31" t="s">
        <v>1</v>
      </c>
      <c r="B10" s="31"/>
      <c r="C10" s="31"/>
      <c r="D10" s="31"/>
      <c r="E10" s="31"/>
      <c r="F10" s="5"/>
      <c r="G10" s="5"/>
      <c r="H10" s="5"/>
      <c r="I10" s="5"/>
      <c r="J10" s="5"/>
      <c r="K10" s="5"/>
    </row>
    <row r="11" spans="1:11" ht="14.45" x14ac:dyDescent="0.3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</row>
    <row r="12" spans="1:11" ht="75.75" customHeight="1" x14ac:dyDescent="0.25">
      <c r="A12" s="23" t="s">
        <v>7</v>
      </c>
      <c r="B12" s="23" t="s">
        <v>16</v>
      </c>
      <c r="C12" s="23" t="s">
        <v>2</v>
      </c>
      <c r="D12" s="23" t="s">
        <v>6</v>
      </c>
      <c r="E12" s="23"/>
      <c r="F12" s="23"/>
      <c r="G12" s="23" t="s">
        <v>3</v>
      </c>
      <c r="H12" s="23" t="s">
        <v>4</v>
      </c>
      <c r="I12" s="23" t="s">
        <v>9</v>
      </c>
      <c r="J12" s="23" t="s">
        <v>8</v>
      </c>
      <c r="K12" s="22" t="s">
        <v>5</v>
      </c>
    </row>
    <row r="13" spans="1:11" ht="38.25" customHeight="1" x14ac:dyDescent="0.25">
      <c r="A13" s="32"/>
      <c r="B13" s="23"/>
      <c r="C13" s="23"/>
      <c r="D13" s="33" t="s">
        <v>26</v>
      </c>
      <c r="E13" s="34" t="s">
        <v>27</v>
      </c>
      <c r="F13" s="34" t="s">
        <v>28</v>
      </c>
      <c r="G13" s="23"/>
      <c r="H13" s="23"/>
      <c r="I13" s="23"/>
      <c r="J13" s="23"/>
      <c r="K13" s="22"/>
    </row>
    <row r="14" spans="1:11" ht="48.75" customHeight="1" x14ac:dyDescent="0.25">
      <c r="A14" s="12" t="s">
        <v>21</v>
      </c>
      <c r="B14" s="11" t="s">
        <v>10</v>
      </c>
      <c r="C14" s="11">
        <v>12</v>
      </c>
      <c r="D14" s="10">
        <v>493</v>
      </c>
      <c r="E14" s="9">
        <v>508.94</v>
      </c>
      <c r="F14" s="9">
        <v>521.69000000000005</v>
      </c>
      <c r="G14" s="2">
        <f t="shared" ref="G14" si="0">SMALL(D14:F14,1)</f>
        <v>493</v>
      </c>
      <c r="H14" s="3">
        <f t="shared" ref="H14" si="1">ROUND(AVERAGE(D14:F14),2)</f>
        <v>507.88</v>
      </c>
      <c r="I14" s="3">
        <f t="shared" ref="I14" si="2">STDEV(D14:F14)</f>
        <v>14.374527238602809</v>
      </c>
      <c r="J14" s="4">
        <f t="shared" ref="J14" si="3">I14/H14*100</f>
        <v>2.8302999209661355</v>
      </c>
      <c r="K14" s="8">
        <f t="shared" ref="K14" si="4">G14*C14</f>
        <v>5916</v>
      </c>
    </row>
    <row r="15" spans="1:11" ht="48.75" customHeight="1" x14ac:dyDescent="0.25">
      <c r="A15" s="12" t="s">
        <v>22</v>
      </c>
      <c r="B15" s="13" t="s">
        <v>10</v>
      </c>
      <c r="C15" s="13">
        <v>100</v>
      </c>
      <c r="D15" s="10">
        <v>88</v>
      </c>
      <c r="E15" s="9">
        <v>90.85</v>
      </c>
      <c r="F15" s="9">
        <v>93.13</v>
      </c>
      <c r="G15" s="2">
        <f t="shared" ref="G15:G17" si="5">SMALL(D15:F15,1)</f>
        <v>88</v>
      </c>
      <c r="H15" s="3">
        <f t="shared" ref="H15:H17" si="6">ROUND(AVERAGE(D15:F15),2)</f>
        <v>90.66</v>
      </c>
      <c r="I15" s="3">
        <f t="shared" ref="I15:I17" si="7">STDEV(D15:F15)</f>
        <v>2.5702723591090475</v>
      </c>
      <c r="J15" s="4">
        <f t="shared" ref="J15:J17" si="8">I15/H15*100</f>
        <v>2.8350676804644248</v>
      </c>
      <c r="K15" s="8">
        <f t="shared" ref="K15:K17" si="9">G15*C15</f>
        <v>8800</v>
      </c>
    </row>
    <row r="16" spans="1:11" ht="48.75" customHeight="1" x14ac:dyDescent="0.25">
      <c r="A16" s="14" t="s">
        <v>23</v>
      </c>
      <c r="B16" s="13" t="s">
        <v>10</v>
      </c>
      <c r="C16" s="13">
        <v>25</v>
      </c>
      <c r="D16" s="10">
        <v>165</v>
      </c>
      <c r="E16" s="9">
        <v>170.34</v>
      </c>
      <c r="F16" s="9">
        <v>174.61</v>
      </c>
      <c r="G16" s="2">
        <f t="shared" si="5"/>
        <v>165</v>
      </c>
      <c r="H16" s="3">
        <f t="shared" si="6"/>
        <v>169.98</v>
      </c>
      <c r="I16" s="3">
        <f t="shared" si="7"/>
        <v>4.8149177909216059</v>
      </c>
      <c r="J16" s="4">
        <f t="shared" si="8"/>
        <v>2.8326378344049923</v>
      </c>
      <c r="K16" s="8">
        <f t="shared" si="9"/>
        <v>4125</v>
      </c>
    </row>
    <row r="17" spans="1:15" ht="48.75" customHeight="1" x14ac:dyDescent="0.25">
      <c r="A17" s="14" t="s">
        <v>24</v>
      </c>
      <c r="B17" s="13" t="s">
        <v>10</v>
      </c>
      <c r="C17" s="13">
        <v>2</v>
      </c>
      <c r="D17" s="10">
        <v>2100</v>
      </c>
      <c r="E17" s="9">
        <v>2167.9</v>
      </c>
      <c r="F17" s="9">
        <v>2222.2199999999998</v>
      </c>
      <c r="G17" s="2">
        <f t="shared" si="5"/>
        <v>2100</v>
      </c>
      <c r="H17" s="3">
        <f t="shared" si="6"/>
        <v>2163.37</v>
      </c>
      <c r="I17" s="3">
        <f t="shared" si="7"/>
        <v>61.235611643334813</v>
      </c>
      <c r="J17" s="4">
        <f t="shared" si="8"/>
        <v>2.8305658136765701</v>
      </c>
      <c r="K17" s="8">
        <f t="shared" si="9"/>
        <v>4200</v>
      </c>
    </row>
    <row r="18" spans="1:15" ht="28.35" customHeight="1" x14ac:dyDescent="0.25">
      <c r="A18" s="16" t="s">
        <v>19</v>
      </c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7"/>
      <c r="M18" s="7"/>
      <c r="N18" s="7"/>
      <c r="O18" s="7"/>
    </row>
    <row r="19" spans="1:15" ht="22.5" customHeight="1" x14ac:dyDescent="0.25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  <c r="M19" s="7"/>
      <c r="N19" s="7"/>
      <c r="O19" s="7"/>
    </row>
    <row r="20" spans="1:15" ht="24.75" customHeight="1" x14ac:dyDescent="0.25">
      <c r="M20" s="7"/>
      <c r="N20" s="7"/>
      <c r="O20" s="7"/>
    </row>
    <row r="23" spans="1:15" x14ac:dyDescent="0.25">
      <c r="M23" s="7"/>
      <c r="N23" s="7"/>
      <c r="O23" s="7"/>
    </row>
  </sheetData>
  <mergeCells count="22">
    <mergeCell ref="J12:J13"/>
    <mergeCell ref="A10:E10"/>
    <mergeCell ref="C12:C13"/>
    <mergeCell ref="A12:A13"/>
    <mergeCell ref="B12:B13"/>
    <mergeCell ref="H12:H13"/>
    <mergeCell ref="H1:K1"/>
    <mergeCell ref="A18:K19"/>
    <mergeCell ref="A8:K8"/>
    <mergeCell ref="A2:K2"/>
    <mergeCell ref="K12:K13"/>
    <mergeCell ref="I12:I13"/>
    <mergeCell ref="A4:C4"/>
    <mergeCell ref="D4:K4"/>
    <mergeCell ref="A5:C5"/>
    <mergeCell ref="D5:K5"/>
    <mergeCell ref="A6:C6"/>
    <mergeCell ref="D6:K6"/>
    <mergeCell ref="A7:C7"/>
    <mergeCell ref="D12:F12"/>
    <mergeCell ref="G12:G13"/>
    <mergeCell ref="D7:K7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23:G33"/>
  <sheetViews>
    <sheetView workbookViewId="0">
      <selection activeCell="C11" sqref="C11"/>
    </sheetView>
  </sheetViews>
  <sheetFormatPr defaultRowHeight="15" x14ac:dyDescent="0.25"/>
  <cols>
    <col min="5" max="5" width="13.42578125" customWidth="1"/>
    <col min="6" max="6" width="15.42578125" customWidth="1"/>
    <col min="7" max="7" width="13.42578125" customWidth="1"/>
  </cols>
  <sheetData>
    <row r="23" spans="5:7" x14ac:dyDescent="0.25">
      <c r="E23" s="6"/>
      <c r="F23" s="6"/>
      <c r="G23" s="6"/>
    </row>
    <row r="24" spans="5:7" x14ac:dyDescent="0.25">
      <c r="E24" s="6"/>
      <c r="F24" s="6"/>
      <c r="G24" s="6"/>
    </row>
    <row r="25" spans="5:7" x14ac:dyDescent="0.25">
      <c r="E25" s="6"/>
      <c r="F25" s="6"/>
      <c r="G25" s="6"/>
    </row>
    <row r="26" spans="5:7" x14ac:dyDescent="0.25">
      <c r="E26" s="6"/>
      <c r="F26" s="6"/>
      <c r="G26" s="6"/>
    </row>
    <row r="27" spans="5:7" x14ac:dyDescent="0.25">
      <c r="E27" s="6"/>
      <c r="F27" s="6"/>
      <c r="G27" s="6"/>
    </row>
    <row r="28" spans="5:7" x14ac:dyDescent="0.25">
      <c r="E28" s="6"/>
      <c r="F28" s="6"/>
      <c r="G28" s="6"/>
    </row>
    <row r="29" spans="5:7" ht="14.45" x14ac:dyDescent="0.3">
      <c r="E29" s="6"/>
      <c r="F29" s="6"/>
      <c r="G29" s="6"/>
    </row>
    <row r="30" spans="5:7" ht="14.45" x14ac:dyDescent="0.3">
      <c r="E30" s="6"/>
      <c r="F30" s="6"/>
      <c r="G30" s="6"/>
    </row>
    <row r="31" spans="5:7" ht="14.45" x14ac:dyDescent="0.3">
      <c r="E31" s="6"/>
      <c r="G31" s="6"/>
    </row>
    <row r="32" spans="5:7" ht="14.45" x14ac:dyDescent="0.3">
      <c r="F32" s="6"/>
      <c r="G32" s="6"/>
    </row>
    <row r="33" spans="5:7" ht="14.45" x14ac:dyDescent="0.3">
      <c r="E33" s="6"/>
      <c r="F33" s="6"/>
      <c r="G33" s="6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>ФГБУ РМНПЦ Росплазма ФМБА России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Казанцев Павел Валериевич</dc:creator>
  <cp:lastModifiedBy>Шиврина Елена Николаевна</cp:lastModifiedBy>
  <cp:lastPrinted>2024-08-01T13:27:52Z</cp:lastPrinted>
  <dcterms:created xsi:type="dcterms:W3CDTF">2022-01-19T11:20:17Z</dcterms:created>
  <dcterms:modified xsi:type="dcterms:W3CDTF">2026-06-05T07:53:59Z</dcterms:modified>
</cp:coreProperties>
</file>