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ОБОСНОВАНИЯ 44-ФЗ, 223-ФЗ (2026)\"/>
    </mc:Choice>
  </mc:AlternateContent>
  <bookViews>
    <workbookView xWindow="360" yWindow="30" windowWidth="13395" windowHeight="12585"/>
  </bookViews>
  <sheets>
    <sheet name="никуда" sheetId="1" r:id="rId1"/>
  </sheets>
  <definedNames>
    <definedName name="_xlnm._FilterDatabase" localSheetId="0" hidden="1">никуда!$B$7:$O$13</definedName>
    <definedName name="_xlnm.Print_Area" localSheetId="0">никуда!$A$1:$O$24</definedName>
  </definedNames>
  <calcPr calcId="162913"/>
</workbook>
</file>

<file path=xl/calcChain.xml><?xml version="1.0" encoding="utf-8"?>
<calcChain xmlns="http://schemas.openxmlformats.org/spreadsheetml/2006/main">
  <c r="M12" i="1" l="1"/>
  <c r="N11" i="1" l="1"/>
  <c r="N12" i="1"/>
  <c r="N10" i="1"/>
  <c r="G12" i="1"/>
  <c r="I12" i="1"/>
  <c r="K11" i="1"/>
  <c r="K10" i="1"/>
  <c r="G11" i="1"/>
  <c r="G10" i="1"/>
  <c r="O12" i="1" l="1"/>
  <c r="I11" i="1"/>
  <c r="O11" i="1" s="1"/>
  <c r="I10" i="1"/>
  <c r="O10" i="1" s="1"/>
  <c r="O13" i="1" l="1"/>
</calcChain>
</file>

<file path=xl/sharedStrings.xml><?xml version="1.0" encoding="utf-8"?>
<sst xmlns="http://schemas.openxmlformats.org/spreadsheetml/2006/main" count="36" uniqueCount="25">
  <si>
    <r>
      <t>Обоснование начальной (максимальной) цены контракта методом сопоставимых рыночных цен (анализа рынка) в соответствии со ст.22 Федерального закона от 05.04.2013 №44-ФЗ</t>
    </r>
    <r>
      <rPr>
        <sz val="12"/>
        <color indexed="10"/>
        <rFont val="Times New Roman"/>
        <family val="1"/>
        <charset val="204"/>
      </rPr>
      <t xml:space="preserve">                                                                               </t>
    </r>
  </si>
  <si>
    <t>№ п/п</t>
  </si>
  <si>
    <t>Наименование товара, работы, услуги</t>
  </si>
  <si>
    <t>Ед. изм.</t>
  </si>
  <si>
    <t>количество</t>
  </si>
  <si>
    <t>Коммерческие предложения</t>
  </si>
  <si>
    <t xml:space="preserve">Начальная цена  </t>
  </si>
  <si>
    <t>Цена, руб.</t>
  </si>
  <si>
    <t>Сумма, руб.</t>
  </si>
  <si>
    <t>Начальная (максимальная) цена договора, руб.</t>
  </si>
  <si>
    <t xml:space="preserve">
</t>
  </si>
  <si>
    <t>______________</t>
  </si>
  <si>
    <t>С.А. Данилюк</t>
  </si>
  <si>
    <t xml:space="preserve">Специалист ОГЗ и МТС </t>
  </si>
  <si>
    <t>Комендант УК</t>
  </si>
  <si>
    <t>Т.С. Луценко</t>
  </si>
  <si>
    <t xml:space="preserve">на поставку хозяйственного инвентаря  для нужд ФГБОУ ВО КубГМУ Минздрава России </t>
  </si>
  <si>
    <t>Дозатор для  жидкого мыла</t>
  </si>
  <si>
    <t>Дозатор для мыла-пенны</t>
  </si>
  <si>
    <t xml:space="preserve">Сушилка для рук </t>
  </si>
  <si>
    <t>шт</t>
  </si>
  <si>
    <t>Субъект №1 (исх.№9249от 25.05.2026)</t>
  </si>
  <si>
    <t xml:space="preserve">Субъект №2 (исх.№23292019 от 03.06.2026) </t>
  </si>
  <si>
    <t xml:space="preserve">Субъект №3 (исх.б\№ от 03.06.2026) </t>
  </si>
  <si>
    <t xml:space="preserve">Субъект №4 (исх.№СБ-22252 от от 25.05.2026)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</si>
</sst>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sz val="11"/>
      <name val="Times New Roman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8" fillId="0" borderId="0"/>
    <xf numFmtId="164" fontId="9" fillId="0" borderId="0" applyBorder="0" applyProtection="0"/>
    <xf numFmtId="0" fontId="10" fillId="0" borderId="0"/>
    <xf numFmtId="0" fontId="10" fillId="0" borderId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3" applyNumberFormat="0" applyAlignment="0" applyProtection="0"/>
    <xf numFmtId="0" fontId="14" fillId="10" borderId="4" applyNumberFormat="0" applyAlignment="0" applyProtection="0"/>
    <xf numFmtId="0" fontId="15" fillId="10" borderId="3" applyNumberFormat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1" borderId="9" applyNumberFormat="0" applyAlignment="0" applyProtection="0"/>
    <xf numFmtId="0" fontId="2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" fillId="0" borderId="0"/>
    <xf numFmtId="0" fontId="3" fillId="0" borderId="0"/>
    <xf numFmtId="0" fontId="10" fillId="0" borderId="0" applyFill="0"/>
    <xf numFmtId="0" fontId="2" fillId="0" borderId="0"/>
    <xf numFmtId="0" fontId="10" fillId="0" borderId="0"/>
    <xf numFmtId="0" fontId="8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3" fillId="0" borderId="0"/>
    <xf numFmtId="0" fontId="24" fillId="0" borderId="0"/>
    <xf numFmtId="0" fontId="2" fillId="0" borderId="0"/>
    <xf numFmtId="0" fontId="25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8" fillId="14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0" fontId="29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0" borderId="0" xfId="0" applyFont="1" applyAlignment="1">
      <alignment wrapText="1"/>
    </xf>
    <xf numFmtId="4" fontId="4" fillId="16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17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0" fillId="0" borderId="0" xfId="0" applyFont="1" applyAlignment="1"/>
    <xf numFmtId="0" fontId="4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Excel Built-in Normal" xfId="1"/>
    <cellStyle name="Excel Built-in Normal 2" xfId="2"/>
    <cellStyle name="Normal 2" xfId="3"/>
    <cellStyle name="Normal 3" xfId="4"/>
    <cellStyle name="Style 1" xfId="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2 2" xfId="25"/>
    <cellStyle name="Обычный 2 3" xfId="26"/>
    <cellStyle name="Обычный 2 4" xfId="44"/>
    <cellStyle name="Обычный 3" xfId="27"/>
    <cellStyle name="Обычный 3 2" xfId="28"/>
    <cellStyle name="Обычный 3 3" xfId="45"/>
    <cellStyle name="Обычный 4" xfId="29"/>
    <cellStyle name="Обычный 4 2" xfId="30"/>
    <cellStyle name="Обычный 4 2 2" xfId="46"/>
    <cellStyle name="Обычный 4 3" xfId="31"/>
    <cellStyle name="Обычный 5" xfId="32"/>
    <cellStyle name="Обычный 6" xfId="33"/>
    <cellStyle name="Обычный 6 2" xfId="34"/>
    <cellStyle name="Обычный 6 3" xfId="47"/>
    <cellStyle name="Обычный 7" xfId="35"/>
    <cellStyle name="Обычный 8" xfId="36"/>
    <cellStyle name="Обычный 8 2" xfId="48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Финансовый 2" xfId="42"/>
    <cellStyle name="Хороший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20"/>
  <sheetViews>
    <sheetView tabSelected="1" view="pageBreakPreview" zoomScale="80" zoomScaleNormal="70" zoomScaleSheetLayoutView="80" workbookViewId="0">
      <selection activeCell="N22" sqref="N22"/>
    </sheetView>
  </sheetViews>
  <sheetFormatPr defaultColWidth="9.140625" defaultRowHeight="15.75" x14ac:dyDescent="0.25"/>
  <cols>
    <col min="1" max="1" width="9.140625" style="3"/>
    <col min="2" max="2" width="6.5703125" style="3" customWidth="1"/>
    <col min="3" max="3" width="50.5703125" style="1" customWidth="1"/>
    <col min="4" max="4" width="10.85546875" style="3" customWidth="1"/>
    <col min="5" max="5" width="13.85546875" style="3" customWidth="1"/>
    <col min="6" max="13" width="15.7109375" style="3" customWidth="1"/>
    <col min="14" max="14" width="16.140625" style="5" customWidth="1"/>
    <col min="15" max="15" width="20.85546875" style="3" customWidth="1"/>
    <col min="16" max="16384" width="9.140625" style="3"/>
  </cols>
  <sheetData>
    <row r="1" spans="2:15" ht="12" customHeight="1" x14ac:dyDescent="0.25">
      <c r="B1" s="15" t="s">
        <v>10</v>
      </c>
      <c r="C1" s="16"/>
      <c r="D1" s="16"/>
      <c r="E1" s="16"/>
    </row>
    <row r="2" spans="2:15" ht="7.9" customHeight="1" x14ac:dyDescent="0.25">
      <c r="B2" s="16"/>
      <c r="C2" s="16"/>
      <c r="D2" s="16"/>
      <c r="E2" s="16"/>
      <c r="F2" s="6"/>
    </row>
    <row r="3" spans="2:15" x14ac:dyDescent="0.25">
      <c r="B3" s="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15" x14ac:dyDescent="0.25"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ht="7.15" customHeight="1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ht="27.75" customHeight="1" x14ac:dyDescent="0.25">
      <c r="B6" s="21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5" s="4" customFormat="1" x14ac:dyDescent="0.25">
      <c r="B7" s="22" t="s">
        <v>1</v>
      </c>
      <c r="C7" s="23" t="s">
        <v>2</v>
      </c>
      <c r="D7" s="22" t="s">
        <v>3</v>
      </c>
      <c r="E7" s="22" t="s">
        <v>4</v>
      </c>
      <c r="F7" s="22" t="s">
        <v>5</v>
      </c>
      <c r="G7" s="22"/>
      <c r="H7" s="22"/>
      <c r="I7" s="22"/>
      <c r="J7" s="22"/>
      <c r="K7" s="22"/>
      <c r="L7" s="22"/>
      <c r="M7" s="22"/>
      <c r="N7" s="22" t="s">
        <v>6</v>
      </c>
      <c r="O7" s="22"/>
    </row>
    <row r="8" spans="2:15" s="4" customFormat="1" ht="38.25" customHeight="1" x14ac:dyDescent="0.25">
      <c r="B8" s="22"/>
      <c r="C8" s="23"/>
      <c r="D8" s="22"/>
      <c r="E8" s="22"/>
      <c r="F8" s="17" t="s">
        <v>21</v>
      </c>
      <c r="G8" s="17"/>
      <c r="H8" s="17" t="s">
        <v>22</v>
      </c>
      <c r="I8" s="17"/>
      <c r="J8" s="17" t="s">
        <v>23</v>
      </c>
      <c r="K8" s="17"/>
      <c r="L8" s="17" t="s">
        <v>24</v>
      </c>
      <c r="M8" s="17"/>
      <c r="N8" s="22"/>
      <c r="O8" s="22"/>
    </row>
    <row r="9" spans="2:15" s="4" customFormat="1" x14ac:dyDescent="0.25">
      <c r="B9" s="22"/>
      <c r="C9" s="23"/>
      <c r="D9" s="22"/>
      <c r="E9" s="22"/>
      <c r="F9" s="8" t="s">
        <v>7</v>
      </c>
      <c r="G9" s="8" t="s">
        <v>8</v>
      </c>
      <c r="H9" s="8" t="s">
        <v>7</v>
      </c>
      <c r="I9" s="8" t="s">
        <v>8</v>
      </c>
      <c r="J9" s="12" t="s">
        <v>7</v>
      </c>
      <c r="K9" s="12" t="s">
        <v>8</v>
      </c>
      <c r="L9" s="8" t="s">
        <v>7</v>
      </c>
      <c r="M9" s="8" t="s">
        <v>8</v>
      </c>
      <c r="N9" s="8" t="s">
        <v>7</v>
      </c>
      <c r="O9" s="8" t="s">
        <v>8</v>
      </c>
    </row>
    <row r="10" spans="2:15" s="4" customFormat="1" x14ac:dyDescent="0.25">
      <c r="B10" s="8">
        <v>1</v>
      </c>
      <c r="C10" s="9" t="s">
        <v>17</v>
      </c>
      <c r="D10" s="8" t="s">
        <v>20</v>
      </c>
      <c r="E10" s="8">
        <v>25</v>
      </c>
      <c r="F10" s="7">
        <v>1549</v>
      </c>
      <c r="G10" s="7">
        <f>F10*E10</f>
        <v>38725</v>
      </c>
      <c r="H10" s="13">
        <v>179340</v>
      </c>
      <c r="I10" s="13">
        <f t="shared" ref="I10:I12" si="0">H10*E10</f>
        <v>4483500</v>
      </c>
      <c r="J10" s="13">
        <v>2352.04</v>
      </c>
      <c r="K10" s="13">
        <f>J10*E10</f>
        <v>58801</v>
      </c>
      <c r="L10" s="13"/>
      <c r="M10" s="13"/>
      <c r="N10" s="7">
        <f>MIN(F10,H10,J10,L10)</f>
        <v>1549</v>
      </c>
      <c r="O10" s="7">
        <f>MIN(G10,I10,K10,M10)</f>
        <v>38725</v>
      </c>
    </row>
    <row r="11" spans="2:15" s="4" customFormat="1" x14ac:dyDescent="0.25">
      <c r="B11" s="8">
        <v>2</v>
      </c>
      <c r="C11" s="10" t="s">
        <v>18</v>
      </c>
      <c r="D11" s="8" t="s">
        <v>20</v>
      </c>
      <c r="E11" s="8">
        <v>10</v>
      </c>
      <c r="F11" s="7">
        <v>1549</v>
      </c>
      <c r="G11" s="7">
        <f t="shared" ref="G11:G12" si="1">F11*E11</f>
        <v>15490</v>
      </c>
      <c r="H11" s="13">
        <v>1799</v>
      </c>
      <c r="I11" s="13">
        <f t="shared" si="0"/>
        <v>17990</v>
      </c>
      <c r="J11" s="13">
        <v>2352.04</v>
      </c>
      <c r="K11" s="13">
        <f t="shared" ref="K11" si="2">J11*E11</f>
        <v>23520.400000000001</v>
      </c>
      <c r="L11" s="13"/>
      <c r="M11" s="13"/>
      <c r="N11" s="7">
        <f t="shared" ref="N11:N12" si="3">MIN(F11,H11,J11,L11)</f>
        <v>1549</v>
      </c>
      <c r="O11" s="7">
        <f t="shared" ref="O11:O12" si="4">MIN(G11,I11,K11,M11)</f>
        <v>15490</v>
      </c>
    </row>
    <row r="12" spans="2:15" s="4" customFormat="1" x14ac:dyDescent="0.25">
      <c r="B12" s="8">
        <v>3</v>
      </c>
      <c r="C12" s="10" t="s">
        <v>19</v>
      </c>
      <c r="D12" s="8" t="s">
        <v>20</v>
      </c>
      <c r="E12" s="8">
        <v>7</v>
      </c>
      <c r="F12" s="13">
        <v>5867</v>
      </c>
      <c r="G12" s="13">
        <f t="shared" si="1"/>
        <v>41069</v>
      </c>
      <c r="H12" s="13">
        <v>6547.13</v>
      </c>
      <c r="I12" s="13">
        <f t="shared" si="0"/>
        <v>45829.91</v>
      </c>
      <c r="J12" s="13"/>
      <c r="K12" s="13"/>
      <c r="L12" s="14">
        <v>4970</v>
      </c>
      <c r="M12" s="14">
        <f>L12*E12</f>
        <v>34790</v>
      </c>
      <c r="N12" s="7">
        <f t="shared" si="3"/>
        <v>4970</v>
      </c>
      <c r="O12" s="7">
        <f t="shared" si="4"/>
        <v>34790</v>
      </c>
    </row>
    <row r="13" spans="2:15" s="4" customFormat="1" x14ac:dyDescent="0.25"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1">
        <f>SUM(O10:O12)</f>
        <v>89005</v>
      </c>
    </row>
    <row r="17" spans="3:8" x14ac:dyDescent="0.25">
      <c r="C17" s="1" t="s">
        <v>14</v>
      </c>
      <c r="G17" s="3" t="s">
        <v>11</v>
      </c>
      <c r="H17" s="3" t="s">
        <v>12</v>
      </c>
    </row>
    <row r="20" spans="3:8" x14ac:dyDescent="0.25">
      <c r="C20" s="1" t="s">
        <v>13</v>
      </c>
      <c r="G20" s="3" t="s">
        <v>11</v>
      </c>
      <c r="H20" s="3" t="s">
        <v>15</v>
      </c>
    </row>
  </sheetData>
  <autoFilter ref="B7:O1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</autoFilter>
  <mergeCells count="16">
    <mergeCell ref="B1:E2"/>
    <mergeCell ref="F8:G8"/>
    <mergeCell ref="H8:I8"/>
    <mergeCell ref="L8:M8"/>
    <mergeCell ref="B13:N13"/>
    <mergeCell ref="C3:O3"/>
    <mergeCell ref="B4:O4"/>
    <mergeCell ref="B5:O5"/>
    <mergeCell ref="B6:O6"/>
    <mergeCell ref="B7:B9"/>
    <mergeCell ref="C7:C9"/>
    <mergeCell ref="D7:D9"/>
    <mergeCell ref="E7:E9"/>
    <mergeCell ref="F7:M7"/>
    <mergeCell ref="N7:O8"/>
    <mergeCell ref="J8:K8"/>
  </mergeCells>
  <pageMargins left="0.23622047244094488" right="0.23622047244094488" top="0.15748031496062992" bottom="0.15748031496062992" header="0.31496062992125984" footer="0.31496062992125984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никуда</vt:lpstr>
      <vt:lpstr>никуда!Область_печати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Наталья Борисовна</dc:creator>
  <cp:lastModifiedBy>Луценко Татьяна Сергеевна</cp:lastModifiedBy>
  <cp:lastPrinted>2026-06-04T10:23:58Z</cp:lastPrinted>
  <dcterms:created xsi:type="dcterms:W3CDTF">2023-08-04T07:32:25Z</dcterms:created>
  <dcterms:modified xsi:type="dcterms:W3CDTF">2026-06-04T12:26:52Z</dcterms:modified>
</cp:coreProperties>
</file>