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6" tabRatio="500"/>
  </bookViews>
  <sheets>
    <sheet name="НМЦК" sheetId="1" r:id="rId1"/>
    <sheet name="Обоснование" sheetId="2" r:id="rId2"/>
  </sheets>
  <definedNames>
    <definedName name="_xlnm._FilterDatabase" localSheetId="0">НМЦК!#REF!</definedName>
    <definedName name="OLE_LINK1" localSheetId="0">нмцк #REF!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9" i="1"/>
  <c r="L9" s="1"/>
  <c r="J9"/>
  <c r="K9" s="1"/>
  <c r="M9"/>
  <c r="N9"/>
  <c r="O9" s="1"/>
  <c r="N8"/>
  <c r="O8" s="1"/>
  <c r="M8"/>
  <c r="J8"/>
  <c r="K8" s="1"/>
  <c r="I8"/>
  <c r="L8" s="1"/>
  <c r="N10"/>
  <c r="M10"/>
  <c r="I10"/>
  <c r="L10" s="1"/>
  <c r="J10"/>
  <c r="O10" l="1"/>
  <c r="K10"/>
  <c r="O11" l="1"/>
  <c r="I13" s="1"/>
  <c r="E6" i="2" s="1"/>
</calcChain>
</file>

<file path=xl/sharedStrings.xml><?xml version="1.0" encoding="utf-8"?>
<sst xmlns="http://schemas.openxmlformats.org/spreadsheetml/2006/main" count="49" uniqueCount="45">
  <si>
    <t>Федеральное государственное бюджетное учреждение "Медико-санитарная часть №154 Федерального медико-биологического агентства"</t>
  </si>
  <si>
    <t>Используемый метод определения НМЦК с обоснованием:</t>
  </si>
  <si>
    <t>Метод сопоставимых рыночных цен (анализ рынка)</t>
  </si>
  <si>
    <t>Расчет НМЦК</t>
  </si>
  <si>
    <t>№</t>
  </si>
  <si>
    <t>Наименование объекта закупки</t>
  </si>
  <si>
    <t>Ед. изм по ОКЕИ</t>
  </si>
  <si>
    <t>Кол-во</t>
  </si>
  <si>
    <t>Ценовая информация (коммерч. предложения, сведения из реестра контрактов, иная)  (руб./ед.изм.)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</si>
  <si>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</si>
  <si>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</si>
  <si>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>Количество предложений и иных источников информации</t>
  </si>
  <si>
    <t>Среднее квадратичное отклонение</t>
  </si>
  <si>
    <t>Цена за единицу изм. (руб.)</t>
  </si>
  <si>
    <t>Н(М)ЦК с учетом округления цены за единицу (руб.)</t>
  </si>
  <si>
    <t>Итого:</t>
  </si>
  <si>
    <t>В результате проведенного расчета Н(М)ЦК составила:</t>
  </si>
  <si>
    <t>рублей</t>
  </si>
  <si>
    <t>Цена включает в себя затраты на хранение, транспортировку, погрузку-разгрузку, страхование, уплату налогов, сборов и других обязательных платежей.</t>
  </si>
  <si>
    <t xml:space="preserve">Обоснование начальной (максимальной) цены контракта </t>
  </si>
  <si>
    <t xml:space="preserve">Основные характеристики объекта закупки </t>
  </si>
  <si>
    <t>НМЦК</t>
  </si>
  <si>
    <t xml:space="preserve">Расчет НМЦК </t>
  </si>
  <si>
    <t>Приложение № 1</t>
  </si>
  <si>
    <t>(должность)</t>
  </si>
  <si>
    <t>(подпись/расшифровка подписи)</t>
  </si>
  <si>
    <r>
      <t xml:space="preserve">Средняя арифметическая цена за единицу     </t>
    </r>
    <r>
      <rPr>
        <b/>
        <i/>
        <sz val="10"/>
        <rFont val="Times New Roman"/>
        <family val="1"/>
        <charset val="1"/>
      </rPr>
      <t xml:space="preserve">&lt;ц&gt;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</si>
  <si>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1"/>
      </rPr>
      <t xml:space="preserve">         (не должен превышать 33%)</t>
    </r>
  </si>
  <si>
    <r>
      <t xml:space="preserve">Расчет Н(М)ЦК по формуле                                                                    </t>
    </r>
    <r>
      <rPr>
        <sz val="10"/>
        <rFont val="Times New Roman"/>
        <family val="1"/>
        <charset val="1"/>
      </rPr>
      <t xml:space="preserve"> (v - количество (объем) закупаемого товара (работы, услуги);
n - количество значений, используемых в расчете;
i - номер источника ценовой информации;
     </t>
    </r>
    <r>
      <rPr>
        <i/>
        <sz val="10"/>
        <rFont val="Times New Roman"/>
        <family val="1"/>
        <charset val="1"/>
      </rPr>
      <t>ц</t>
    </r>
    <r>
      <rPr>
        <i/>
        <vertAlign val="subscript"/>
        <sz val="10"/>
        <rFont val="Times New Roman"/>
        <family val="1"/>
        <charset val="1"/>
      </rPr>
      <t>i</t>
    </r>
    <r>
      <rPr>
        <sz val="10"/>
        <rFont val="Times New Roman"/>
        <family val="1"/>
        <charset val="1"/>
      </rPr>
      <t>- цена единицы)</t>
    </r>
  </si>
  <si>
    <t xml:space="preserve">Согласно проведенному сравнительному анализу, с целью эффективности расходования бюджетных средств, с соблюдением требований законодательства РФ,  выбрано наилучшее (наименьшее) ценовое предложение. </t>
  </si>
  <si>
    <t>Метод сопоставимых рыночных цен (анализ рынка) в соответствии с ч. 2 – ч. 6 ст. 22 Федерального закона «О контрактной системе в сфере закупок товаров, работ, услуг для обеспечения государственных и муниципальных нужд» от 05.04.2013 № 44-ФЗ</t>
  </si>
  <si>
    <t>специалист по закупкам ФГБУЗ МСЧ № 154 ФМБА России</t>
  </si>
  <si>
    <t xml:space="preserve">Ценовое предложение 2 </t>
  </si>
  <si>
    <t xml:space="preserve">Ценовое предложение 1 </t>
  </si>
  <si>
    <t xml:space="preserve">Ценовое предложение 3 </t>
  </si>
  <si>
    <t xml:space="preserve"> МИН Цена за единицу изм. с округлением до сотых долей после запятой (руб.)</t>
  </si>
  <si>
    <t>Дата подготовки обоснования НМЦК: 25.06.2026 года</t>
  </si>
  <si>
    <t>Дата подготовки обоснования НМЦК 25.06.2026 г</t>
  </si>
  <si>
    <t>Объем и расчет обоснование начальной (максимальной) цены контракта на оказание услуг по техническому обслуживанию приточно-вытяжных вентиляционных установок</t>
  </si>
  <si>
    <t>Наименование объекта закупки: оказание услуг по техническому обслуживанию приточно-вытяжных вентиляционных установок</t>
  </si>
  <si>
    <t>Техническое обслуживание системы приточно-вытяжной вентиляции в здании стационара</t>
  </si>
  <si>
    <t xml:space="preserve">Очистка внутренних поверхностей воздуховодов, вентиляционных камер, узлов вентиляции и кондиционеров от пыли, грязи, жировых отложений и микроорганизмов.
Дезинфекция систем механической  вентиляции с применением дезинфицирующих средств, разрешенных к использованию в медицинских учреждениях, в порядке, установленном СанПиН 3.3686-21.
</t>
  </si>
  <si>
    <t xml:space="preserve">Замена фильтров в соответствии 
с установленными сроками эксплуатации.
Аэродинамические испытания вентиляционной  системы (определение фактических объемов и скоростей движения воздуха, проверка соответствия проектным параметрам). 
</t>
  </si>
  <si>
    <t>ус.ед</t>
  </si>
  <si>
    <t>оказание услуг по техническому обслуживанию приточно-вытяжных вентиляционных установок</t>
  </si>
</sst>
</file>

<file path=xl/styles.xml><?xml version="1.0" encoding="utf-8"?>
<styleSheet xmlns="http://schemas.openxmlformats.org/spreadsheetml/2006/main">
  <numFmts count="4">
    <numFmt numFmtId="164" formatCode="\ * #,##0.00&quot;    &quot;;\-* #,##0.00&quot;    &quot;;\ * \-#&quot;    &quot;;\ @\ "/>
    <numFmt numFmtId="165" formatCode="0.00000"/>
    <numFmt numFmtId="166" formatCode="0.0"/>
    <numFmt numFmtId="167" formatCode="0.0000"/>
  </numFmts>
  <fonts count="15">
    <font>
      <sz val="10"/>
      <name val="Arial"/>
      <charset val="1"/>
    </font>
    <font>
      <sz val="10"/>
      <name val="Arial"/>
      <family val="2"/>
      <charset val="1"/>
    </font>
    <font>
      <b/>
      <sz val="12"/>
      <name val="Times New Roman"/>
      <family val="1"/>
      <charset val="1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1"/>
    </font>
    <font>
      <sz val="12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1"/>
    </font>
    <font>
      <i/>
      <sz val="10"/>
      <name val="Times New Roman"/>
      <family val="1"/>
      <charset val="1"/>
    </font>
    <font>
      <sz val="10"/>
      <name val="Times New Roman"/>
      <family val="1"/>
      <charset val="1"/>
    </font>
    <font>
      <i/>
      <vertAlign val="subscript"/>
      <sz val="10"/>
      <name val="Times New Roman"/>
      <family val="1"/>
      <charset val="1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wrapText="1"/>
    </xf>
    <xf numFmtId="0" fontId="6" fillId="0" borderId="0" xfId="0" applyFont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Fill="1"/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 wrapText="1"/>
    </xf>
    <xf numFmtId="167" fontId="9" fillId="0" borderId="0" xfId="0" applyNumberFormat="1" applyFont="1" applyBorder="1" applyAlignment="1">
      <alignment horizontal="center" vertical="center" wrapText="1"/>
    </xf>
    <xf numFmtId="4" fontId="9" fillId="0" borderId="11" xfId="0" applyNumberFormat="1" applyFont="1" applyBorder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0" xfId="0" applyFont="1" applyFill="1" applyAlignment="1" applyProtection="1">
      <alignment horizontal="left" vertical="center"/>
      <protection locked="0"/>
    </xf>
    <xf numFmtId="0" fontId="3" fillId="0" borderId="0" xfId="0" applyFont="1" applyAlignment="1">
      <alignment wrapText="1"/>
    </xf>
    <xf numFmtId="0" fontId="7" fillId="0" borderId="10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10" fontId="3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14" fillId="0" borderId="10" xfId="0" applyFont="1" applyBorder="1" applyAlignment="1">
      <alignment horizontal="center" vertical="top" wrapText="1"/>
    </xf>
    <xf numFmtId="1" fontId="4" fillId="0" borderId="10" xfId="0" applyNumberFormat="1" applyFont="1" applyBorder="1" applyAlignment="1">
      <alignment horizontal="distributed" vertical="top" wrapText="1"/>
    </xf>
    <xf numFmtId="165" fontId="4" fillId="0" borderId="10" xfId="0" applyNumberFormat="1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/>
    </xf>
    <xf numFmtId="10" fontId="4" fillId="0" borderId="10" xfId="0" applyNumberFormat="1" applyFont="1" applyBorder="1" applyAlignment="1">
      <alignment horizontal="center" vertical="top"/>
    </xf>
    <xf numFmtId="166" fontId="4" fillId="0" borderId="10" xfId="0" applyNumberFormat="1" applyFont="1" applyBorder="1" applyAlignment="1">
      <alignment horizontal="center" vertical="top" wrapText="1"/>
    </xf>
    <xf numFmtId="167" fontId="4" fillId="0" borderId="10" xfId="0" applyNumberFormat="1" applyFont="1" applyBorder="1" applyAlignment="1">
      <alignment horizontal="center" vertical="top" wrapText="1"/>
    </xf>
    <xf numFmtId="4" fontId="4" fillId="0" borderId="10" xfId="0" applyNumberFormat="1" applyFont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center" textRotation="90" wrapText="1"/>
    </xf>
    <xf numFmtId="0" fontId="4" fillId="0" borderId="10" xfId="0" applyFont="1" applyFill="1" applyBorder="1" applyAlignment="1">
      <alignment horizontal="center" vertical="top" wrapText="1"/>
    </xf>
    <xf numFmtId="0" fontId="9" fillId="0" borderId="10" xfId="0" applyFont="1" applyFill="1" applyBorder="1" applyAlignment="1">
      <alignment horizontal="center" vertical="top" textRotation="90" wrapText="1"/>
    </xf>
    <xf numFmtId="0" fontId="14" fillId="0" borderId="10" xfId="0" applyFont="1" applyFill="1" applyBorder="1" applyAlignment="1">
      <alignment horizontal="center" vertical="top" wrapText="1"/>
    </xf>
    <xf numFmtId="10" fontId="4" fillId="0" borderId="10" xfId="0" applyNumberFormat="1" applyFont="1" applyFill="1" applyBorder="1" applyAlignment="1">
      <alignment horizontal="center" vertical="top"/>
    </xf>
    <xf numFmtId="0" fontId="9" fillId="0" borderId="8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left" vertical="top" wrapText="1"/>
      <protection locked="0"/>
    </xf>
    <xf numFmtId="2" fontId="9" fillId="0" borderId="10" xfId="0" applyNumberFormat="1" applyFont="1" applyFill="1" applyBorder="1" applyAlignment="1">
      <alignment horizontal="center" vertical="top" wrapText="1"/>
    </xf>
    <xf numFmtId="0" fontId="9" fillId="0" borderId="1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top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textRotation="90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30480</xdr:colOff>
      <xdr:row>6</xdr:row>
      <xdr:rowOff>2773680</xdr:rowOff>
    </xdr:from>
    <xdr:to>
      <xdr:col>11</xdr:col>
      <xdr:colOff>1074420</xdr:colOff>
      <xdr:row>6</xdr:row>
      <xdr:rowOff>3131820</xdr:rowOff>
    </xdr:to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17180" y="5116830"/>
          <a:ext cx="1015365" cy="358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3600</xdr:colOff>
      <xdr:row>6</xdr:row>
      <xdr:rowOff>967680</xdr:rowOff>
    </xdr:from>
    <xdr:to>
      <xdr:col>9</xdr:col>
      <xdr:colOff>792000</xdr:colOff>
      <xdr:row>6</xdr:row>
      <xdr:rowOff>1414080</xdr:rowOff>
    </xdr:to>
    <xdr:pic>
      <xdr:nvPicPr>
        <xdr:cNvPr id="9" name="Picture 2"/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5735918" y="3504794"/>
          <a:ext cx="788400" cy="446400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10</xdr:col>
      <xdr:colOff>5968</xdr:colOff>
      <xdr:row>6</xdr:row>
      <xdr:rowOff>1569371</xdr:rowOff>
    </xdr:from>
    <xdr:to>
      <xdr:col>10</xdr:col>
      <xdr:colOff>766945</xdr:colOff>
      <xdr:row>6</xdr:row>
      <xdr:rowOff>1909211</xdr:rowOff>
    </xdr:to>
    <xdr:pic>
      <xdr:nvPicPr>
        <xdr:cNvPr id="10" name="Picture 1"/>
        <xdr:cNvPicPr/>
      </xdr:nvPicPr>
      <xdr:blipFill>
        <a:blip xmlns:r="http://schemas.openxmlformats.org/officeDocument/2006/relationships" r:embed="rId3" cstate="print"/>
        <a:stretch/>
      </xdr:blipFill>
      <xdr:spPr>
        <a:xfrm>
          <a:off x="6820673" y="4487485"/>
          <a:ext cx="760977" cy="339840"/>
        </a:xfrm>
        <a:prstGeom prst="rect">
          <a:avLst/>
        </a:prstGeom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A15"/>
  <sheetViews>
    <sheetView tabSelected="1" topLeftCell="A7" zoomScale="90" zoomScaleNormal="90" workbookViewId="0">
      <selection activeCell="Q6" sqref="Q6"/>
    </sheetView>
  </sheetViews>
  <sheetFormatPr defaultColWidth="11.5546875" defaultRowHeight="13.2"/>
  <cols>
    <col min="1" max="1" width="3.6640625" style="1" customWidth="1"/>
    <col min="2" max="2" width="41.6640625" style="1" customWidth="1"/>
    <col min="3" max="3" width="5" style="1" customWidth="1"/>
    <col min="4" max="4" width="6.88671875" style="1" customWidth="1"/>
    <col min="5" max="5" width="7.44140625" style="1" customWidth="1"/>
    <col min="6" max="6" width="9" style="1" customWidth="1"/>
    <col min="7" max="7" width="8.6640625" style="1" customWidth="1"/>
    <col min="8" max="8" width="5.6640625" style="1" bestFit="1" customWidth="1"/>
    <col min="9" max="9" width="12.88671875" style="1" customWidth="1"/>
    <col min="10" max="11" width="11.88671875" style="1" customWidth="1"/>
    <col min="12" max="12" width="15.88671875" style="1" customWidth="1"/>
    <col min="13" max="13" width="13.6640625" style="1" customWidth="1"/>
    <col min="14" max="14" width="13.33203125" style="1" customWidth="1"/>
    <col min="15" max="15" width="15.109375" style="1" customWidth="1"/>
    <col min="16" max="1015" width="11.5546875" style="1"/>
    <col min="1016" max="16384" width="11.5546875" style="8"/>
  </cols>
  <sheetData>
    <row r="1" spans="1:1015" s="4" customFormat="1" ht="22.95" customHeight="1"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"/>
    </row>
    <row r="2" spans="1:1015" s="4" customFormat="1" ht="27.6" customHeight="1">
      <c r="A2" s="7"/>
      <c r="B2" s="53" t="s">
        <v>38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015" s="4" customFormat="1" ht="24.6" customHeight="1">
      <c r="A3" s="54" t="s">
        <v>39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1:1015" s="4" customFormat="1" ht="63" customHeight="1">
      <c r="A4" s="55" t="s">
        <v>1</v>
      </c>
      <c r="B4" s="56"/>
      <c r="C4" s="57" t="s">
        <v>2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9"/>
    </row>
    <row r="5" spans="1:1015" s="4" customFormat="1">
      <c r="A5" s="40" t="s">
        <v>3</v>
      </c>
      <c r="B5" s="41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3"/>
    </row>
    <row r="6" spans="1:1015" s="4" customFormat="1" ht="64.2" customHeight="1">
      <c r="A6" s="50" t="s">
        <v>4</v>
      </c>
      <c r="B6" s="50" t="s">
        <v>5</v>
      </c>
      <c r="C6" s="51" t="s">
        <v>6</v>
      </c>
      <c r="D6" s="51" t="s">
        <v>7</v>
      </c>
      <c r="E6" s="50" t="s">
        <v>8</v>
      </c>
      <c r="F6" s="50"/>
      <c r="G6" s="50"/>
      <c r="H6" s="50"/>
      <c r="I6" s="45" t="s">
        <v>9</v>
      </c>
      <c r="J6" s="45"/>
      <c r="K6" s="45"/>
      <c r="L6" s="46" t="s">
        <v>10</v>
      </c>
      <c r="M6" s="46"/>
      <c r="N6" s="46"/>
      <c r="O6" s="46"/>
    </row>
    <row r="7" spans="1:1015" ht="242.25" customHeight="1">
      <c r="A7" s="50"/>
      <c r="B7" s="50"/>
      <c r="C7" s="51"/>
      <c r="D7" s="51"/>
      <c r="E7" s="35" t="s">
        <v>33</v>
      </c>
      <c r="F7" s="35" t="s">
        <v>32</v>
      </c>
      <c r="G7" s="35" t="s">
        <v>34</v>
      </c>
      <c r="H7" s="21" t="s">
        <v>11</v>
      </c>
      <c r="I7" s="21" t="s">
        <v>26</v>
      </c>
      <c r="J7" s="22" t="s">
        <v>12</v>
      </c>
      <c r="K7" s="22" t="s">
        <v>27</v>
      </c>
      <c r="L7" s="22" t="s">
        <v>28</v>
      </c>
      <c r="M7" s="21" t="s">
        <v>13</v>
      </c>
      <c r="N7" s="21" t="s">
        <v>35</v>
      </c>
      <c r="O7" s="21" t="s">
        <v>14</v>
      </c>
    </row>
    <row r="8" spans="1:1015" ht="46.8" customHeight="1">
      <c r="A8" s="36">
        <v>1</v>
      </c>
      <c r="B8" s="36" t="s">
        <v>40</v>
      </c>
      <c r="C8" s="37" t="s">
        <v>43</v>
      </c>
      <c r="D8" s="36">
        <v>1</v>
      </c>
      <c r="E8" s="36">
        <v>50000</v>
      </c>
      <c r="F8" s="36">
        <v>55000</v>
      </c>
      <c r="G8" s="36">
        <v>53000</v>
      </c>
      <c r="H8" s="28">
        <v>3</v>
      </c>
      <c r="I8" s="29">
        <f>AVERAGE(E8:G8)</f>
        <v>52666.666666666664</v>
      </c>
      <c r="J8" s="30">
        <f>STDEV(E8:G8)</f>
        <v>2516.6114784236147</v>
      </c>
      <c r="K8" s="31">
        <f>J8/I8</f>
        <v>4.7783762248549647E-2</v>
      </c>
      <c r="L8" s="32">
        <f>I8</f>
        <v>52666.666666666664</v>
      </c>
      <c r="M8" s="33">
        <f>E8</f>
        <v>50000</v>
      </c>
      <c r="N8" s="34">
        <f>E8</f>
        <v>50000</v>
      </c>
      <c r="O8" s="34">
        <f>N8*D8</f>
        <v>50000</v>
      </c>
    </row>
    <row r="9" spans="1:1015" ht="124.2" customHeight="1">
      <c r="A9" s="36">
        <v>2</v>
      </c>
      <c r="B9" s="36" t="s">
        <v>41</v>
      </c>
      <c r="C9" s="37" t="s">
        <v>43</v>
      </c>
      <c r="D9" s="36">
        <v>1</v>
      </c>
      <c r="E9" s="36">
        <v>45000</v>
      </c>
      <c r="F9" s="36">
        <v>50000</v>
      </c>
      <c r="G9" s="36">
        <v>47000</v>
      </c>
      <c r="H9" s="28">
        <v>3</v>
      </c>
      <c r="I9" s="29">
        <f>AVERAGE(E9:G9)</f>
        <v>47333.333333333336</v>
      </c>
      <c r="J9" s="30">
        <f>STDEV(E9:G9)</f>
        <v>2516.6114784236147</v>
      </c>
      <c r="K9" s="31">
        <f>J9/I9</f>
        <v>5.3167848135710169E-2</v>
      </c>
      <c r="L9" s="32">
        <f>I9</f>
        <v>47333.333333333336</v>
      </c>
      <c r="M9" s="33">
        <f>E9</f>
        <v>45000</v>
      </c>
      <c r="N9" s="34">
        <f>E9</f>
        <v>45000</v>
      </c>
      <c r="O9" s="34">
        <f>N9*D9</f>
        <v>45000</v>
      </c>
    </row>
    <row r="10" spans="1:1015" s="26" customFormat="1" ht="84.6" customHeight="1">
      <c r="A10" s="23">
        <v>3</v>
      </c>
      <c r="B10" s="23" t="s">
        <v>42</v>
      </c>
      <c r="C10" s="37" t="s">
        <v>43</v>
      </c>
      <c r="D10" s="23">
        <v>1</v>
      </c>
      <c r="E10" s="27">
        <v>55000</v>
      </c>
      <c r="F10" s="27">
        <v>60000</v>
      </c>
      <c r="G10" s="38">
        <v>57000</v>
      </c>
      <c r="H10" s="28">
        <v>3</v>
      </c>
      <c r="I10" s="29">
        <f>AVERAGE(E10:G10)</f>
        <v>57333.333333333336</v>
      </c>
      <c r="J10" s="30">
        <f>STDEV(E10:G10)</f>
        <v>2516.6114784235201</v>
      </c>
      <c r="K10" s="39">
        <f>J10/I10</f>
        <v>4.389438625157302E-2</v>
      </c>
      <c r="L10" s="32">
        <f>I10</f>
        <v>57333.333333333336</v>
      </c>
      <c r="M10" s="33">
        <f>E10</f>
        <v>55000</v>
      </c>
      <c r="N10" s="34">
        <f>E10</f>
        <v>55000</v>
      </c>
      <c r="O10" s="34">
        <f>N10*D10</f>
        <v>55000</v>
      </c>
      <c r="P10" s="24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  <c r="ID10" s="25"/>
      <c r="IE10" s="25"/>
      <c r="IF10" s="25"/>
      <c r="IG10" s="25"/>
      <c r="IH10" s="25"/>
      <c r="II10" s="25"/>
      <c r="IJ10" s="25"/>
      <c r="IK10" s="25"/>
      <c r="IL10" s="25"/>
      <c r="IM10" s="25"/>
      <c r="IN10" s="25"/>
      <c r="IO10" s="25"/>
      <c r="IP10" s="25"/>
      <c r="IQ10" s="25"/>
      <c r="IR10" s="25"/>
      <c r="IS10" s="25"/>
      <c r="IT10" s="25"/>
      <c r="IU10" s="25"/>
      <c r="IV10" s="25"/>
      <c r="IW10" s="25"/>
      <c r="IX10" s="25"/>
      <c r="IY10" s="25"/>
      <c r="IZ10" s="25"/>
      <c r="JA10" s="25"/>
      <c r="JB10" s="25"/>
      <c r="JC10" s="25"/>
      <c r="JD10" s="25"/>
      <c r="JE10" s="25"/>
      <c r="JF10" s="25"/>
      <c r="JG10" s="25"/>
      <c r="JH10" s="25"/>
      <c r="JI10" s="25"/>
      <c r="JJ10" s="25"/>
      <c r="JK10" s="25"/>
      <c r="JL10" s="25"/>
      <c r="JM10" s="25"/>
      <c r="JN10" s="25"/>
      <c r="JO10" s="25"/>
      <c r="JP10" s="25"/>
      <c r="JQ10" s="25"/>
      <c r="JR10" s="25"/>
      <c r="JS10" s="25"/>
      <c r="JT10" s="25"/>
      <c r="JU10" s="25"/>
      <c r="JV10" s="25"/>
      <c r="JW10" s="25"/>
      <c r="JX10" s="25"/>
      <c r="JY10" s="25"/>
      <c r="JZ10" s="25"/>
      <c r="KA10" s="25"/>
      <c r="KB10" s="25"/>
      <c r="KC10" s="25"/>
      <c r="KD10" s="25"/>
      <c r="KE10" s="25"/>
      <c r="KF10" s="25"/>
      <c r="KG10" s="25"/>
      <c r="KH10" s="25"/>
      <c r="KI10" s="25"/>
      <c r="KJ10" s="25"/>
      <c r="KK10" s="25"/>
      <c r="KL10" s="25"/>
      <c r="KM10" s="25"/>
      <c r="KN10" s="25"/>
      <c r="KO10" s="25"/>
      <c r="KP10" s="25"/>
      <c r="KQ10" s="25"/>
      <c r="KR10" s="25"/>
      <c r="KS10" s="25"/>
      <c r="KT10" s="25"/>
      <c r="KU10" s="25"/>
      <c r="KV10" s="25"/>
      <c r="KW10" s="25"/>
      <c r="KX10" s="25"/>
      <c r="KY10" s="25"/>
      <c r="KZ10" s="25"/>
      <c r="LA10" s="25"/>
      <c r="LB10" s="25"/>
      <c r="LC10" s="25"/>
      <c r="LD10" s="25"/>
      <c r="LE10" s="25"/>
      <c r="LF10" s="25"/>
      <c r="LG10" s="25"/>
      <c r="LH10" s="25"/>
      <c r="LI10" s="25"/>
      <c r="LJ10" s="25"/>
      <c r="LK10" s="25"/>
      <c r="LL10" s="25"/>
      <c r="LM10" s="25"/>
      <c r="LN10" s="25"/>
      <c r="LO10" s="25"/>
      <c r="LP10" s="25"/>
      <c r="LQ10" s="25"/>
      <c r="LR10" s="25"/>
      <c r="LS10" s="25"/>
      <c r="LT10" s="25"/>
      <c r="LU10" s="25"/>
      <c r="LV10" s="25"/>
      <c r="LW10" s="25"/>
      <c r="LX10" s="25"/>
      <c r="LY10" s="25"/>
      <c r="LZ10" s="25"/>
      <c r="MA10" s="25"/>
      <c r="MB10" s="25"/>
      <c r="MC10" s="25"/>
      <c r="MD10" s="25"/>
      <c r="ME10" s="25"/>
      <c r="MF10" s="25"/>
      <c r="MG10" s="25"/>
      <c r="MH10" s="25"/>
      <c r="MI10" s="25"/>
      <c r="MJ10" s="25"/>
      <c r="MK10" s="25"/>
      <c r="ML10" s="25"/>
      <c r="MM10" s="25"/>
      <c r="MN10" s="25"/>
      <c r="MO10" s="25"/>
      <c r="MP10" s="25"/>
      <c r="MQ10" s="25"/>
      <c r="MR10" s="25"/>
      <c r="MS10" s="25"/>
      <c r="MT10" s="25"/>
      <c r="MU10" s="25"/>
      <c r="MV10" s="25"/>
      <c r="MW10" s="25"/>
      <c r="MX10" s="25"/>
      <c r="MY10" s="25"/>
      <c r="MZ10" s="25"/>
      <c r="NA10" s="25"/>
      <c r="NB10" s="25"/>
      <c r="NC10" s="25"/>
      <c r="ND10" s="25"/>
      <c r="NE10" s="25"/>
      <c r="NF10" s="25"/>
      <c r="NG10" s="25"/>
      <c r="NH10" s="25"/>
      <c r="NI10" s="25"/>
      <c r="NJ10" s="25"/>
      <c r="NK10" s="25"/>
      <c r="NL10" s="25"/>
      <c r="NM10" s="25"/>
      <c r="NN10" s="25"/>
      <c r="NO10" s="25"/>
      <c r="NP10" s="25"/>
      <c r="NQ10" s="25"/>
      <c r="NR10" s="25"/>
      <c r="NS10" s="25"/>
      <c r="NT10" s="25"/>
      <c r="NU10" s="25"/>
      <c r="NV10" s="25"/>
      <c r="NW10" s="25"/>
      <c r="NX10" s="25"/>
      <c r="NY10" s="25"/>
      <c r="NZ10" s="25"/>
      <c r="OA10" s="25"/>
      <c r="OB10" s="25"/>
      <c r="OC10" s="25"/>
      <c r="OD10" s="25"/>
      <c r="OE10" s="25"/>
      <c r="OF10" s="25"/>
      <c r="OG10" s="25"/>
      <c r="OH10" s="25"/>
      <c r="OI10" s="25"/>
      <c r="OJ10" s="25"/>
      <c r="OK10" s="25"/>
      <c r="OL10" s="25"/>
      <c r="OM10" s="25"/>
      <c r="ON10" s="25"/>
      <c r="OO10" s="25"/>
      <c r="OP10" s="25"/>
      <c r="OQ10" s="25"/>
      <c r="OR10" s="25"/>
      <c r="OS10" s="25"/>
      <c r="OT10" s="25"/>
      <c r="OU10" s="25"/>
      <c r="OV10" s="25"/>
      <c r="OW10" s="25"/>
      <c r="OX10" s="25"/>
      <c r="OY10" s="25"/>
      <c r="OZ10" s="25"/>
      <c r="PA10" s="25"/>
      <c r="PB10" s="25"/>
      <c r="PC10" s="25"/>
      <c r="PD10" s="25"/>
      <c r="PE10" s="25"/>
      <c r="PF10" s="25"/>
      <c r="PG10" s="25"/>
      <c r="PH10" s="25"/>
      <c r="PI10" s="25"/>
      <c r="PJ10" s="25"/>
      <c r="PK10" s="25"/>
      <c r="PL10" s="25"/>
      <c r="PM10" s="25"/>
      <c r="PN10" s="25"/>
      <c r="PO10" s="25"/>
      <c r="PP10" s="25"/>
      <c r="PQ10" s="25"/>
      <c r="PR10" s="25"/>
      <c r="PS10" s="25"/>
      <c r="PT10" s="25"/>
      <c r="PU10" s="25"/>
      <c r="PV10" s="25"/>
      <c r="PW10" s="25"/>
      <c r="PX10" s="25"/>
      <c r="PY10" s="25"/>
      <c r="PZ10" s="25"/>
      <c r="QA10" s="25"/>
      <c r="QB10" s="25"/>
      <c r="QC10" s="25"/>
      <c r="QD10" s="25"/>
      <c r="QE10" s="25"/>
      <c r="QF10" s="25"/>
      <c r="QG10" s="25"/>
      <c r="QH10" s="25"/>
      <c r="QI10" s="25"/>
      <c r="QJ10" s="25"/>
      <c r="QK10" s="25"/>
      <c r="QL10" s="25"/>
      <c r="QM10" s="25"/>
      <c r="QN10" s="25"/>
      <c r="QO10" s="25"/>
      <c r="QP10" s="25"/>
      <c r="QQ10" s="25"/>
      <c r="QR10" s="25"/>
      <c r="QS10" s="25"/>
      <c r="QT10" s="25"/>
      <c r="QU10" s="25"/>
      <c r="QV10" s="25"/>
      <c r="QW10" s="25"/>
      <c r="QX10" s="25"/>
      <c r="QY10" s="25"/>
      <c r="QZ10" s="25"/>
      <c r="RA10" s="25"/>
      <c r="RB10" s="25"/>
      <c r="RC10" s="25"/>
      <c r="RD10" s="25"/>
      <c r="RE10" s="25"/>
      <c r="RF10" s="25"/>
      <c r="RG10" s="25"/>
      <c r="RH10" s="25"/>
      <c r="RI10" s="25"/>
      <c r="RJ10" s="25"/>
      <c r="RK10" s="25"/>
      <c r="RL10" s="25"/>
      <c r="RM10" s="25"/>
      <c r="RN10" s="25"/>
      <c r="RO10" s="25"/>
      <c r="RP10" s="25"/>
      <c r="RQ10" s="25"/>
      <c r="RR10" s="25"/>
      <c r="RS10" s="25"/>
      <c r="RT10" s="25"/>
      <c r="RU10" s="25"/>
      <c r="RV10" s="25"/>
      <c r="RW10" s="25"/>
      <c r="RX10" s="25"/>
      <c r="RY10" s="25"/>
      <c r="RZ10" s="25"/>
      <c r="SA10" s="25"/>
      <c r="SB10" s="25"/>
      <c r="SC10" s="25"/>
      <c r="SD10" s="25"/>
      <c r="SE10" s="25"/>
      <c r="SF10" s="25"/>
      <c r="SG10" s="25"/>
      <c r="SH10" s="25"/>
      <c r="SI10" s="25"/>
      <c r="SJ10" s="25"/>
      <c r="SK10" s="25"/>
      <c r="SL10" s="25"/>
      <c r="SM10" s="25"/>
      <c r="SN10" s="25"/>
      <c r="SO10" s="25"/>
      <c r="SP10" s="25"/>
      <c r="SQ10" s="25"/>
      <c r="SR10" s="25"/>
      <c r="SS10" s="25"/>
      <c r="ST10" s="25"/>
      <c r="SU10" s="25"/>
      <c r="SV10" s="25"/>
      <c r="SW10" s="25"/>
      <c r="SX10" s="25"/>
      <c r="SY10" s="25"/>
      <c r="SZ10" s="25"/>
      <c r="TA10" s="25"/>
      <c r="TB10" s="25"/>
      <c r="TC10" s="25"/>
      <c r="TD10" s="25"/>
      <c r="TE10" s="25"/>
      <c r="TF10" s="25"/>
      <c r="TG10" s="25"/>
      <c r="TH10" s="25"/>
      <c r="TI10" s="25"/>
      <c r="TJ10" s="25"/>
      <c r="TK10" s="25"/>
      <c r="TL10" s="25"/>
      <c r="TM10" s="25"/>
      <c r="TN10" s="25"/>
      <c r="TO10" s="25"/>
      <c r="TP10" s="25"/>
      <c r="TQ10" s="25"/>
      <c r="TR10" s="25"/>
      <c r="TS10" s="25"/>
      <c r="TT10" s="25"/>
      <c r="TU10" s="25"/>
      <c r="TV10" s="25"/>
      <c r="TW10" s="25"/>
      <c r="TX10" s="25"/>
      <c r="TY10" s="25"/>
      <c r="TZ10" s="25"/>
      <c r="UA10" s="25"/>
      <c r="UB10" s="25"/>
      <c r="UC10" s="25"/>
      <c r="UD10" s="25"/>
      <c r="UE10" s="25"/>
      <c r="UF10" s="25"/>
      <c r="UG10" s="25"/>
      <c r="UH10" s="25"/>
      <c r="UI10" s="25"/>
      <c r="UJ10" s="25"/>
      <c r="UK10" s="25"/>
      <c r="UL10" s="25"/>
      <c r="UM10" s="25"/>
      <c r="UN10" s="25"/>
      <c r="UO10" s="25"/>
      <c r="UP10" s="25"/>
      <c r="UQ10" s="25"/>
      <c r="UR10" s="25"/>
      <c r="US10" s="25"/>
      <c r="UT10" s="25"/>
      <c r="UU10" s="25"/>
      <c r="UV10" s="25"/>
      <c r="UW10" s="25"/>
      <c r="UX10" s="25"/>
      <c r="UY10" s="25"/>
      <c r="UZ10" s="25"/>
      <c r="VA10" s="25"/>
      <c r="VB10" s="25"/>
      <c r="VC10" s="25"/>
      <c r="VD10" s="25"/>
      <c r="VE10" s="25"/>
      <c r="VF10" s="25"/>
      <c r="VG10" s="25"/>
      <c r="VH10" s="25"/>
      <c r="VI10" s="25"/>
      <c r="VJ10" s="25"/>
      <c r="VK10" s="25"/>
      <c r="VL10" s="25"/>
      <c r="VM10" s="25"/>
      <c r="VN10" s="25"/>
      <c r="VO10" s="25"/>
      <c r="VP10" s="25"/>
      <c r="VQ10" s="25"/>
      <c r="VR10" s="25"/>
      <c r="VS10" s="25"/>
      <c r="VT10" s="25"/>
      <c r="VU10" s="25"/>
      <c r="VV10" s="25"/>
      <c r="VW10" s="25"/>
      <c r="VX10" s="25"/>
      <c r="VY10" s="25"/>
      <c r="VZ10" s="25"/>
      <c r="WA10" s="25"/>
      <c r="WB10" s="25"/>
      <c r="WC10" s="25"/>
      <c r="WD10" s="25"/>
      <c r="WE10" s="25"/>
      <c r="WF10" s="25"/>
      <c r="WG10" s="25"/>
      <c r="WH10" s="25"/>
      <c r="WI10" s="25"/>
      <c r="WJ10" s="25"/>
      <c r="WK10" s="25"/>
      <c r="WL10" s="25"/>
      <c r="WM10" s="25"/>
      <c r="WN10" s="25"/>
      <c r="WO10" s="25"/>
      <c r="WP10" s="25"/>
      <c r="WQ10" s="25"/>
      <c r="WR10" s="25"/>
      <c r="WS10" s="25"/>
      <c r="WT10" s="25"/>
      <c r="WU10" s="25"/>
      <c r="WV10" s="25"/>
      <c r="WW10" s="25"/>
      <c r="WX10" s="25"/>
      <c r="WY10" s="25"/>
      <c r="WZ10" s="25"/>
      <c r="XA10" s="25"/>
      <c r="XB10" s="25"/>
      <c r="XC10" s="25"/>
      <c r="XD10" s="25"/>
      <c r="XE10" s="25"/>
      <c r="XF10" s="25"/>
      <c r="XG10" s="25"/>
      <c r="XH10" s="25"/>
      <c r="XI10" s="25"/>
      <c r="XJ10" s="25"/>
      <c r="XK10" s="25"/>
      <c r="XL10" s="25"/>
      <c r="XM10" s="25"/>
      <c r="XN10" s="25"/>
      <c r="XO10" s="25"/>
      <c r="XP10" s="25"/>
      <c r="XQ10" s="25"/>
      <c r="XR10" s="25"/>
      <c r="XS10" s="25"/>
      <c r="XT10" s="25"/>
      <c r="XU10" s="25"/>
      <c r="XV10" s="25"/>
      <c r="XW10" s="25"/>
      <c r="XX10" s="25"/>
      <c r="XY10" s="25"/>
      <c r="XZ10" s="25"/>
      <c r="YA10" s="25"/>
      <c r="YB10" s="25"/>
      <c r="YC10" s="25"/>
      <c r="YD10" s="25"/>
      <c r="YE10" s="25"/>
      <c r="YF10" s="25"/>
      <c r="YG10" s="25"/>
      <c r="YH10" s="25"/>
      <c r="YI10" s="25"/>
      <c r="YJ10" s="25"/>
      <c r="YK10" s="25"/>
      <c r="YL10" s="25"/>
      <c r="YM10" s="25"/>
      <c r="YN10" s="25"/>
      <c r="YO10" s="25"/>
      <c r="YP10" s="25"/>
      <c r="YQ10" s="25"/>
      <c r="YR10" s="25"/>
      <c r="YS10" s="25"/>
      <c r="YT10" s="25"/>
      <c r="YU10" s="25"/>
      <c r="YV10" s="25"/>
      <c r="YW10" s="25"/>
      <c r="YX10" s="25"/>
      <c r="YY10" s="25"/>
      <c r="YZ10" s="25"/>
      <c r="ZA10" s="25"/>
      <c r="ZB10" s="25"/>
      <c r="ZC10" s="25"/>
      <c r="ZD10" s="25"/>
      <c r="ZE10" s="25"/>
      <c r="ZF10" s="25"/>
      <c r="ZG10" s="25"/>
      <c r="ZH10" s="25"/>
      <c r="ZI10" s="25"/>
      <c r="ZJ10" s="25"/>
      <c r="ZK10" s="25"/>
      <c r="ZL10" s="25"/>
      <c r="ZM10" s="25"/>
      <c r="ZN10" s="25"/>
      <c r="ZO10" s="25"/>
      <c r="ZP10" s="25"/>
      <c r="ZQ10" s="25"/>
      <c r="ZR10" s="25"/>
      <c r="ZS10" s="25"/>
      <c r="ZT10" s="25"/>
      <c r="ZU10" s="25"/>
      <c r="ZV10" s="25"/>
      <c r="ZW10" s="25"/>
      <c r="ZX10" s="25"/>
      <c r="ZY10" s="25"/>
      <c r="ZZ10" s="25"/>
      <c r="AAA10" s="25"/>
      <c r="AAB10" s="25"/>
      <c r="AAC10" s="25"/>
      <c r="AAD10" s="25"/>
      <c r="AAE10" s="25"/>
      <c r="AAF10" s="25"/>
      <c r="AAG10" s="25"/>
      <c r="AAH10" s="25"/>
      <c r="AAI10" s="25"/>
      <c r="AAJ10" s="25"/>
      <c r="AAK10" s="25"/>
      <c r="AAL10" s="25"/>
      <c r="AAM10" s="25"/>
      <c r="AAN10" s="25"/>
      <c r="AAO10" s="25"/>
      <c r="AAP10" s="25"/>
      <c r="AAQ10" s="25"/>
      <c r="AAR10" s="25"/>
      <c r="AAS10" s="25"/>
      <c r="AAT10" s="25"/>
      <c r="AAU10" s="25"/>
      <c r="AAV10" s="25"/>
      <c r="AAW10" s="25"/>
      <c r="AAX10" s="25"/>
      <c r="AAY10" s="25"/>
      <c r="AAZ10" s="25"/>
      <c r="ABA10" s="25"/>
      <c r="ABB10" s="25"/>
      <c r="ABC10" s="25"/>
      <c r="ABD10" s="25"/>
      <c r="ABE10" s="25"/>
      <c r="ABF10" s="25"/>
      <c r="ABG10" s="25"/>
      <c r="ABH10" s="25"/>
      <c r="ABI10" s="25"/>
      <c r="ABJ10" s="25"/>
      <c r="ABK10" s="25"/>
      <c r="ABL10" s="25"/>
      <c r="ABM10" s="25"/>
      <c r="ABN10" s="25"/>
      <c r="ABO10" s="25"/>
      <c r="ABP10" s="25"/>
      <c r="ABQ10" s="25"/>
      <c r="ABR10" s="25"/>
      <c r="ABS10" s="25"/>
      <c r="ABT10" s="25"/>
      <c r="ABU10" s="25"/>
      <c r="ABV10" s="25"/>
      <c r="ABW10" s="25"/>
      <c r="ABX10" s="25"/>
      <c r="ABY10" s="25"/>
      <c r="ABZ10" s="25"/>
      <c r="ACA10" s="25"/>
      <c r="ACB10" s="25"/>
      <c r="ACC10" s="25"/>
      <c r="ACD10" s="25"/>
      <c r="ACE10" s="25"/>
      <c r="ACF10" s="25"/>
      <c r="ACG10" s="25"/>
      <c r="ACH10" s="25"/>
      <c r="ACI10" s="25"/>
      <c r="ACJ10" s="25"/>
      <c r="ACK10" s="25"/>
      <c r="ACL10" s="25"/>
      <c r="ACM10" s="25"/>
      <c r="ACN10" s="25"/>
      <c r="ACO10" s="25"/>
      <c r="ACP10" s="25"/>
      <c r="ACQ10" s="25"/>
      <c r="ACR10" s="25"/>
      <c r="ACS10" s="25"/>
      <c r="ACT10" s="25"/>
      <c r="ACU10" s="25"/>
      <c r="ACV10" s="25"/>
      <c r="ACW10" s="25"/>
      <c r="ACX10" s="25"/>
      <c r="ACY10" s="25"/>
      <c r="ACZ10" s="25"/>
      <c r="ADA10" s="25"/>
      <c r="ADB10" s="25"/>
      <c r="ADC10" s="25"/>
      <c r="ADD10" s="25"/>
      <c r="ADE10" s="25"/>
      <c r="ADF10" s="25"/>
      <c r="ADG10" s="25"/>
      <c r="ADH10" s="25"/>
      <c r="ADI10" s="25"/>
      <c r="ADJ10" s="25"/>
      <c r="ADK10" s="25"/>
      <c r="ADL10" s="25"/>
      <c r="ADM10" s="25"/>
      <c r="ADN10" s="25"/>
      <c r="ADO10" s="25"/>
      <c r="ADP10" s="25"/>
      <c r="ADQ10" s="25"/>
      <c r="ADR10" s="25"/>
      <c r="ADS10" s="25"/>
      <c r="ADT10" s="25"/>
      <c r="ADU10" s="25"/>
      <c r="ADV10" s="25"/>
      <c r="ADW10" s="25"/>
      <c r="ADX10" s="25"/>
      <c r="ADY10" s="25"/>
      <c r="ADZ10" s="25"/>
      <c r="AEA10" s="25"/>
      <c r="AEB10" s="25"/>
      <c r="AEC10" s="25"/>
      <c r="AED10" s="25"/>
      <c r="AEE10" s="25"/>
      <c r="AEF10" s="25"/>
      <c r="AEG10" s="25"/>
      <c r="AEH10" s="25"/>
      <c r="AEI10" s="25"/>
      <c r="AEJ10" s="25"/>
      <c r="AEK10" s="25"/>
      <c r="AEL10" s="25"/>
      <c r="AEM10" s="25"/>
      <c r="AEN10" s="25"/>
      <c r="AEO10" s="25"/>
      <c r="AEP10" s="25"/>
      <c r="AEQ10" s="25"/>
      <c r="AER10" s="25"/>
      <c r="AES10" s="25"/>
      <c r="AET10" s="25"/>
      <c r="AEU10" s="25"/>
      <c r="AEV10" s="25"/>
      <c r="AEW10" s="25"/>
      <c r="AEX10" s="25"/>
      <c r="AEY10" s="25"/>
      <c r="AEZ10" s="25"/>
      <c r="AFA10" s="25"/>
      <c r="AFB10" s="25"/>
      <c r="AFC10" s="25"/>
      <c r="AFD10" s="25"/>
      <c r="AFE10" s="25"/>
      <c r="AFF10" s="25"/>
      <c r="AFG10" s="25"/>
      <c r="AFH10" s="25"/>
      <c r="AFI10" s="25"/>
      <c r="AFJ10" s="25"/>
      <c r="AFK10" s="25"/>
      <c r="AFL10" s="25"/>
      <c r="AFM10" s="25"/>
      <c r="AFN10" s="25"/>
      <c r="AFO10" s="25"/>
      <c r="AFP10" s="25"/>
      <c r="AFQ10" s="25"/>
      <c r="AFR10" s="25"/>
      <c r="AFS10" s="25"/>
      <c r="AFT10" s="25"/>
      <c r="AFU10" s="25"/>
      <c r="AFV10" s="25"/>
      <c r="AFW10" s="25"/>
      <c r="AFX10" s="25"/>
      <c r="AFY10" s="25"/>
      <c r="AFZ10" s="25"/>
      <c r="AGA10" s="25"/>
      <c r="AGB10" s="25"/>
      <c r="AGC10" s="25"/>
      <c r="AGD10" s="25"/>
      <c r="AGE10" s="25"/>
      <c r="AGF10" s="25"/>
      <c r="AGG10" s="25"/>
      <c r="AGH10" s="25"/>
      <c r="AGI10" s="25"/>
      <c r="AGJ10" s="25"/>
      <c r="AGK10" s="25"/>
      <c r="AGL10" s="25"/>
      <c r="AGM10" s="25"/>
      <c r="AGN10" s="25"/>
      <c r="AGO10" s="25"/>
      <c r="AGP10" s="25"/>
      <c r="AGQ10" s="25"/>
      <c r="AGR10" s="25"/>
      <c r="AGS10" s="25"/>
      <c r="AGT10" s="25"/>
      <c r="AGU10" s="25"/>
      <c r="AGV10" s="25"/>
      <c r="AGW10" s="25"/>
      <c r="AGX10" s="25"/>
      <c r="AGY10" s="25"/>
      <c r="AGZ10" s="25"/>
      <c r="AHA10" s="25"/>
      <c r="AHB10" s="25"/>
      <c r="AHC10" s="25"/>
      <c r="AHD10" s="25"/>
      <c r="AHE10" s="25"/>
      <c r="AHF10" s="25"/>
      <c r="AHG10" s="25"/>
      <c r="AHH10" s="25"/>
      <c r="AHI10" s="25"/>
      <c r="AHJ10" s="25"/>
      <c r="AHK10" s="25"/>
      <c r="AHL10" s="25"/>
      <c r="AHM10" s="25"/>
      <c r="AHN10" s="25"/>
      <c r="AHO10" s="25"/>
      <c r="AHP10" s="25"/>
      <c r="AHQ10" s="25"/>
      <c r="AHR10" s="25"/>
      <c r="AHS10" s="25"/>
      <c r="AHT10" s="25"/>
      <c r="AHU10" s="25"/>
      <c r="AHV10" s="25"/>
      <c r="AHW10" s="25"/>
      <c r="AHX10" s="25"/>
      <c r="AHY10" s="25"/>
      <c r="AHZ10" s="25"/>
      <c r="AIA10" s="25"/>
      <c r="AIB10" s="25"/>
      <c r="AIC10" s="25"/>
      <c r="AID10" s="25"/>
      <c r="AIE10" s="25"/>
      <c r="AIF10" s="25"/>
      <c r="AIG10" s="25"/>
      <c r="AIH10" s="25"/>
      <c r="AII10" s="25"/>
      <c r="AIJ10" s="25"/>
      <c r="AIK10" s="25"/>
      <c r="AIL10" s="25"/>
      <c r="AIM10" s="25"/>
      <c r="AIN10" s="25"/>
      <c r="AIO10" s="25"/>
      <c r="AIP10" s="25"/>
      <c r="AIQ10" s="25"/>
      <c r="AIR10" s="25"/>
      <c r="AIS10" s="25"/>
      <c r="AIT10" s="25"/>
      <c r="AIU10" s="25"/>
      <c r="AIV10" s="25"/>
      <c r="AIW10" s="25"/>
      <c r="AIX10" s="25"/>
      <c r="AIY10" s="25"/>
      <c r="AIZ10" s="25"/>
      <c r="AJA10" s="25"/>
      <c r="AJB10" s="25"/>
      <c r="AJC10" s="25"/>
      <c r="AJD10" s="25"/>
      <c r="AJE10" s="25"/>
      <c r="AJF10" s="25"/>
      <c r="AJG10" s="25"/>
      <c r="AJH10" s="25"/>
      <c r="AJI10" s="25"/>
      <c r="AJJ10" s="25"/>
      <c r="AJK10" s="25"/>
      <c r="AJL10" s="25"/>
      <c r="AJM10" s="25"/>
      <c r="AJN10" s="25"/>
      <c r="AJO10" s="25"/>
      <c r="AJP10" s="25"/>
      <c r="AJQ10" s="25"/>
      <c r="AJR10" s="25"/>
      <c r="AJS10" s="25"/>
      <c r="AJT10" s="25"/>
      <c r="AJU10" s="25"/>
      <c r="AJV10" s="25"/>
      <c r="AJW10" s="25"/>
      <c r="AJX10" s="25"/>
      <c r="AJY10" s="25"/>
      <c r="AJZ10" s="25"/>
      <c r="AKA10" s="25"/>
      <c r="AKB10" s="25"/>
      <c r="AKC10" s="25"/>
      <c r="AKD10" s="25"/>
      <c r="AKE10" s="25"/>
      <c r="AKF10" s="25"/>
      <c r="AKG10" s="25"/>
      <c r="AKH10" s="25"/>
      <c r="AKI10" s="25"/>
      <c r="AKJ10" s="25"/>
      <c r="AKK10" s="25"/>
      <c r="AKL10" s="25"/>
      <c r="AKM10" s="25"/>
      <c r="AKN10" s="25"/>
      <c r="AKO10" s="25"/>
      <c r="AKP10" s="25"/>
      <c r="AKQ10" s="25"/>
      <c r="AKR10" s="25"/>
      <c r="AKS10" s="25"/>
      <c r="AKT10" s="25"/>
      <c r="AKU10" s="25"/>
      <c r="AKV10" s="25"/>
      <c r="AKW10" s="25"/>
      <c r="AKX10" s="25"/>
      <c r="AKY10" s="25"/>
      <c r="AKZ10" s="25"/>
      <c r="ALA10" s="25"/>
      <c r="ALB10" s="25"/>
      <c r="ALC10" s="25"/>
      <c r="ALD10" s="25"/>
      <c r="ALE10" s="25"/>
      <c r="ALF10" s="25"/>
      <c r="ALG10" s="25"/>
      <c r="ALH10" s="25"/>
      <c r="ALI10" s="25"/>
      <c r="ALJ10" s="25"/>
      <c r="ALK10" s="25"/>
      <c r="ALL10" s="25"/>
      <c r="ALM10" s="25"/>
      <c r="ALN10" s="25"/>
      <c r="ALO10" s="25"/>
      <c r="ALP10" s="25"/>
      <c r="ALQ10" s="25"/>
      <c r="ALR10" s="25"/>
      <c r="ALS10" s="25"/>
      <c r="ALT10" s="25"/>
      <c r="ALU10" s="25"/>
      <c r="ALV10" s="25"/>
      <c r="ALW10" s="25"/>
      <c r="ALX10" s="25"/>
      <c r="ALY10" s="25"/>
      <c r="ALZ10" s="25"/>
      <c r="AMA10" s="25"/>
    </row>
    <row r="11" spans="1:1015" s="6" customFormat="1">
      <c r="A11" s="7"/>
      <c r="B11" s="9"/>
      <c r="C11" s="10"/>
      <c r="D11" s="10"/>
      <c r="E11" s="11"/>
      <c r="F11" s="11"/>
      <c r="G11" s="11"/>
      <c r="H11" s="11"/>
      <c r="I11" s="11"/>
      <c r="J11" s="12"/>
      <c r="K11" s="13"/>
      <c r="L11" s="14"/>
      <c r="M11" s="15"/>
      <c r="N11" s="14" t="s">
        <v>15</v>
      </c>
      <c r="O11" s="16">
        <f>SUM(O8:O10)</f>
        <v>150000</v>
      </c>
      <c r="P11" s="20"/>
    </row>
    <row r="12" spans="1:1015" s="6" customFormat="1" ht="30.75" customHeight="1">
      <c r="A12" s="47" t="s">
        <v>29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"/>
    </row>
    <row r="13" spans="1:1015" s="6" customFormat="1" ht="18" customHeight="1">
      <c r="A13" s="48" t="s">
        <v>16</v>
      </c>
      <c r="B13" s="48"/>
      <c r="C13" s="48"/>
      <c r="D13" s="48"/>
      <c r="E13" s="48"/>
      <c r="F13" s="48"/>
      <c r="G13" s="48"/>
      <c r="H13" s="48"/>
      <c r="I13" s="17">
        <f>O11</f>
        <v>150000</v>
      </c>
      <c r="J13" s="18" t="s">
        <v>17</v>
      </c>
      <c r="K13" s="18"/>
      <c r="L13" s="18"/>
      <c r="M13" s="18"/>
      <c r="N13" s="18"/>
      <c r="O13" s="17"/>
      <c r="P13" s="4"/>
    </row>
    <row r="14" spans="1:1015" s="6" customFormat="1" ht="15" customHeight="1">
      <c r="A14" s="49" t="s">
        <v>18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"/>
    </row>
    <row r="15" spans="1:1015" s="4" customFormat="1">
      <c r="A15" s="44" t="s">
        <v>37</v>
      </c>
      <c r="B15" s="44"/>
      <c r="C15" s="44"/>
      <c r="D15" s="44"/>
      <c r="E15" s="44"/>
      <c r="F15" s="44"/>
      <c r="G15" s="44"/>
      <c r="H15" s="44"/>
      <c r="I15" s="44"/>
      <c r="J15" s="19"/>
      <c r="K15" s="19"/>
      <c r="L15" s="19"/>
      <c r="M15" s="19"/>
      <c r="N15" s="19"/>
      <c r="O15" s="19"/>
    </row>
  </sheetData>
  <mergeCells count="18">
    <mergeCell ref="B1:O1"/>
    <mergeCell ref="B2:O2"/>
    <mergeCell ref="A3:O3"/>
    <mergeCell ref="A4:B4"/>
    <mergeCell ref="C4:O4"/>
    <mergeCell ref="A5:B5"/>
    <mergeCell ref="C5:O5"/>
    <mergeCell ref="A15:I15"/>
    <mergeCell ref="I6:K6"/>
    <mergeCell ref="L6:O6"/>
    <mergeCell ref="A12:O12"/>
    <mergeCell ref="A13:H13"/>
    <mergeCell ref="A14:O14"/>
    <mergeCell ref="A6:A7"/>
    <mergeCell ref="B6:B7"/>
    <mergeCell ref="C6:C7"/>
    <mergeCell ref="D6:D7"/>
    <mergeCell ref="E6:H6"/>
  </mergeCells>
  <pageMargins left="0.70833333333333304" right="0.70833333333333304" top="0.74791666666666701" bottom="0.74791666666666701" header="0.51180555555555496" footer="0.51180555555555496"/>
  <pageSetup paperSize="9" scale="73" firstPageNumber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J4" sqref="J4"/>
    </sheetView>
  </sheetViews>
  <sheetFormatPr defaultColWidth="11.5546875" defaultRowHeight="13.2"/>
  <cols>
    <col min="1" max="3" width="8.6640625" customWidth="1"/>
    <col min="4" max="4" width="2.5546875" customWidth="1"/>
    <col min="5" max="5" width="8.6640625" customWidth="1"/>
    <col min="6" max="6" width="21.33203125" customWidth="1"/>
    <col min="7" max="7" width="27.88671875" customWidth="1"/>
    <col min="8" max="64" width="8.6640625" customWidth="1"/>
  </cols>
  <sheetData>
    <row r="1" spans="1:7" ht="15" customHeight="1">
      <c r="A1" s="67" t="s">
        <v>19</v>
      </c>
      <c r="B1" s="67"/>
      <c r="C1" s="67"/>
      <c r="D1" s="67"/>
      <c r="E1" s="67"/>
      <c r="F1" s="67"/>
      <c r="G1" s="67"/>
    </row>
    <row r="2" spans="1:7" ht="40.200000000000003" customHeight="1">
      <c r="A2" s="68" t="s">
        <v>44</v>
      </c>
      <c r="B2" s="68"/>
      <c r="C2" s="68"/>
      <c r="D2" s="68"/>
      <c r="E2" s="68"/>
      <c r="F2" s="68"/>
      <c r="G2" s="68"/>
    </row>
    <row r="3" spans="1:7" ht="52.2" hidden="1" customHeight="1">
      <c r="A3" s="68"/>
      <c r="B3" s="68"/>
      <c r="C3" s="68"/>
      <c r="D3" s="68"/>
      <c r="E3" s="68"/>
      <c r="F3" s="68"/>
      <c r="G3" s="68"/>
    </row>
    <row r="4" spans="1:7" ht="43.2" customHeight="1">
      <c r="A4" s="64" t="s">
        <v>20</v>
      </c>
      <c r="B4" s="64"/>
      <c r="C4" s="64"/>
      <c r="D4" s="64"/>
      <c r="E4" s="66" t="s">
        <v>44</v>
      </c>
      <c r="F4" s="66"/>
      <c r="G4" s="66"/>
    </row>
    <row r="5" spans="1:7" ht="94.8" customHeight="1">
      <c r="A5" s="64" t="s">
        <v>1</v>
      </c>
      <c r="B5" s="64"/>
      <c r="C5" s="64"/>
      <c r="D5" s="64"/>
      <c r="E5" s="66" t="s">
        <v>30</v>
      </c>
      <c r="F5" s="66"/>
      <c r="G5" s="66"/>
    </row>
    <row r="6" spans="1:7" ht="25.2" customHeight="1">
      <c r="A6" s="64" t="s">
        <v>21</v>
      </c>
      <c r="B6" s="64"/>
      <c r="C6" s="64"/>
      <c r="D6" s="64"/>
      <c r="E6" s="65">
        <f>НМЦК!I13</f>
        <v>150000</v>
      </c>
      <c r="F6" s="65"/>
      <c r="G6" s="65"/>
    </row>
    <row r="7" spans="1:7" ht="20.399999999999999" customHeight="1">
      <c r="A7" s="64" t="s">
        <v>22</v>
      </c>
      <c r="B7" s="64"/>
      <c r="C7" s="64"/>
      <c r="D7" s="64"/>
      <c r="E7" s="66" t="s">
        <v>23</v>
      </c>
      <c r="F7" s="66"/>
      <c r="G7" s="66"/>
    </row>
    <row r="8" spans="1:7" ht="24" customHeight="1">
      <c r="A8" s="66" t="s">
        <v>36</v>
      </c>
      <c r="B8" s="66"/>
      <c r="C8" s="66"/>
      <c r="D8" s="66"/>
      <c r="E8" s="66"/>
      <c r="F8" s="66"/>
      <c r="G8" s="66"/>
    </row>
    <row r="9" spans="1:7" ht="15.6">
      <c r="A9" s="2"/>
      <c r="B9" s="2"/>
      <c r="C9" s="2"/>
      <c r="D9" s="2"/>
      <c r="E9" s="3"/>
      <c r="F9" s="2"/>
      <c r="G9" s="2"/>
    </row>
    <row r="10" spans="1:7" ht="16.5" customHeight="1">
      <c r="A10" s="60" t="s">
        <v>31</v>
      </c>
      <c r="B10" s="60"/>
      <c r="C10" s="60"/>
      <c r="D10" s="60"/>
      <c r="E10" s="60"/>
      <c r="F10" s="60"/>
      <c r="G10" s="60"/>
    </row>
    <row r="11" spans="1:7" ht="15.75" customHeight="1">
      <c r="A11" s="61" t="s">
        <v>24</v>
      </c>
      <c r="B11" s="61"/>
      <c r="C11" s="61"/>
      <c r="D11" s="61"/>
      <c r="E11" s="61"/>
      <c r="F11" s="61"/>
      <c r="G11" s="2"/>
    </row>
    <row r="12" spans="1:7" ht="16.5" customHeight="1">
      <c r="A12" s="62"/>
      <c r="B12" s="62"/>
      <c r="C12" s="62"/>
      <c r="D12" s="62"/>
      <c r="E12" s="63"/>
      <c r="F12" s="63"/>
      <c r="G12" s="2"/>
    </row>
    <row r="13" spans="1:7" ht="15.75" customHeight="1">
      <c r="A13" s="61" t="s">
        <v>25</v>
      </c>
      <c r="B13" s="61"/>
      <c r="C13" s="61"/>
      <c r="D13" s="61"/>
      <c r="E13" s="61"/>
      <c r="F13" s="61"/>
      <c r="G13" s="2"/>
    </row>
  </sheetData>
  <mergeCells count="16">
    <mergeCell ref="A1:G1"/>
    <mergeCell ref="A2:G3"/>
    <mergeCell ref="A4:D4"/>
    <mergeCell ref="E4:G4"/>
    <mergeCell ref="A5:D5"/>
    <mergeCell ref="E5:G5"/>
    <mergeCell ref="A6:D6"/>
    <mergeCell ref="E6:G6"/>
    <mergeCell ref="A7:D7"/>
    <mergeCell ref="E7:G7"/>
    <mergeCell ref="A8:G8"/>
    <mergeCell ref="A10:G10"/>
    <mergeCell ref="A11:F11"/>
    <mergeCell ref="A12:D12"/>
    <mergeCell ref="E12:F12"/>
    <mergeCell ref="A13:F13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НМЦК</vt:lpstr>
      <vt:lpstr>Обоснование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kab-402_2</cp:lastModifiedBy>
  <cp:revision>11</cp:revision>
  <cp:lastPrinted>2025-09-02T11:39:49Z</cp:lastPrinted>
  <dcterms:created xsi:type="dcterms:W3CDTF">1996-10-08T23:32:33Z</dcterms:created>
  <dcterms:modified xsi:type="dcterms:W3CDTF">2026-06-25T08:36:57Z</dcterms:modified>
  <dc:language>ru-RU</dc:language>
</cp:coreProperties>
</file>