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30" windowWidth="19440" windowHeight="9555"/>
  </bookViews>
  <sheets>
    <sheet name="Лист1" sheetId="1" r:id="rId1"/>
  </sheets>
  <definedNames>
    <definedName name="_xlnm.Print_Area" localSheetId="0">Лист1!$A$1:$M$25</definedName>
  </definedNames>
  <calcPr calcId="124519"/>
</workbook>
</file>

<file path=xl/calcChain.xml><?xml version="1.0" encoding="utf-8"?>
<calcChain xmlns="http://schemas.openxmlformats.org/spreadsheetml/2006/main">
  <c r="M12" i="1"/>
  <c r="L12"/>
  <c r="J12" s="1"/>
  <c r="K12" s="1"/>
  <c r="L11"/>
  <c r="M11" s="1"/>
  <c r="J11" l="1"/>
  <c r="K11" s="1"/>
  <c r="M13" l="1"/>
</calcChain>
</file>

<file path=xl/sharedStrings.xml><?xml version="1.0" encoding="utf-8"?>
<sst xmlns="http://schemas.openxmlformats.org/spreadsheetml/2006/main" count="41" uniqueCount="38">
  <si>
    <t>Используемый метод определения НМЦК 
с обоснованием:</t>
  </si>
  <si>
    <t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</si>
  <si>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</si>
  <si>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</si>
  <si>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</si>
  <si>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</si>
  <si>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</si>
  <si>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1</t>
  </si>
  <si>
    <t>Поставщик 2</t>
  </si>
  <si>
    <t>Поставщик 3</t>
  </si>
  <si>
    <t>Среднеквадр. отклонение</t>
  </si>
  <si>
    <t>Коэффициент вариации (%)</t>
  </si>
  <si>
    <t>НМЦК (руб)</t>
  </si>
  <si>
    <t>Цена (руб.)</t>
  </si>
  <si>
    <t>Итого:</t>
  </si>
  <si>
    <t>(подпись/расшифровка подписи)</t>
  </si>
  <si>
    <t>Средняя цена (руб.)</t>
  </si>
  <si>
    <t>Основные характеристики объекта закукпи</t>
  </si>
  <si>
    <t>(должность,звание)</t>
  </si>
  <si>
    <t xml:space="preserve">Обоснование начальной (максимальной) цены контракта с указанием информации о валюте, используемой для формирования цены контракта и расчетов с поставщиком (подрядчиком, исполнителем), порядка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
</t>
  </si>
  <si>
    <t xml:space="preserve">См. рапорт (заявка) и прилагаемые к ней документы
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</si>
  <si>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ч.6 ст.22 Закона № 44-ФЗ) 
Для определения НМЦК в целях получения ценовой информации, были направлены запросы о предоставлении ценовой информации 5 поставщикам (подрядчикам, исполнителям), обладающим опытом поставок (оказания услуг, выполнения работ) соответствующих товаров, работ, услуг, информация о которых имеется в свободном доступе (в частности, опубликована в печати, размещена на сайтах в сети "Интернет") и имевшим в течение последних трех лет, предшествующих определению НМЦК, опыт выполнения аналогичных контрактов, заключенных с заказчиком и (или) другими заказчиками без применения к поставщику (подрядчику, исполнителю) неустоек (штрафов, пеней) в связи с неисполнением или ненадлежащим исполнением обязательств, предусмотренных соответствующим контрактом.
Была проведена проверка сведений о включении в реестр недобросовестных поставщиков. Проверка показала, что потенциальные поставщики (подрячики, исполнители) которым были направлены запросы о предоставлении ценовой информации не включены в реестр недобросовестных поставщиков (подрядчиков, исполнителей)
</t>
  </si>
  <si>
    <t xml:space="preserve">Ответсвенное должностное лицо заказчика (инициатор): </t>
  </si>
  <si>
    <t xml:space="preserve"> Обоснование начальной (максимальной) цены контракта проводилось в соответствии с Федеральным законом от 05.04.2013 N 44-ФЗ "О контрактной системе в сфере закупок товаров, работ, услуг для обеспечения государственных и муниципальных нужд" (далее по тексту - Федеральный закон № 44-ФЗ, Закон 44-ФЗ) и приказом Министерства экономического развития Российской Федерации от 2 октября 2013 №567 «Об утверждении методических рекомендаций (далее - рекомендации) по применению методов определения начальной (максимальной) цены контракта, цены контракта, заключаемого с единственным исполнителем» (далее по тексту - рекомендации).
 Информация о валюте, используемой для формирования цены контракта и расчетов с поставщиком (подрядчиком, исполнителем): цена указана в валюте Российской Федерации - в российских рублях.</t>
  </si>
  <si>
    <t>Наименование объкта закупки</t>
  </si>
  <si>
    <t>1.</t>
  </si>
  <si>
    <t>Условная единица (усл. ед.)</t>
  </si>
  <si>
    <t>2.</t>
  </si>
  <si>
    <t xml:space="preserve">Инспектор группы учета трудового стажа осужденных  </t>
  </si>
  <si>
    <t>Дата подготовки обоснования НМЦК: 22.07.2026</t>
  </si>
  <si>
    <t>/Л.В. Кузнецова</t>
  </si>
  <si>
    <t>Таким образом, значение коэффициента не превышает 33 %. На основании проведенного анализа рынка и расчетов, НМЦК составляет: 27223,99 рублей.</t>
  </si>
  <si>
    <t>58.29.50.000/КТРУ не применяется</t>
  </si>
  <si>
    <t>62.02.30.000/КТРУ не применяется.</t>
  </si>
  <si>
    <t>,</t>
  </si>
  <si>
    <t>Оказание услуг по предоставлению права использования и сопровождение программы для ЭВМ "Контур.Экстерн" (закупка товаров, работ и услуг в сфере информационно-коммуникационных технологий)</t>
  </si>
  <si>
    <t>Услуги по предоставлению лицензий на право использовать компьютерное программное обеспечение</t>
  </si>
  <si>
    <t>Услуги по технической поддержке информационных технологий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</si>
</sst>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 applyAlignment="0"/>
    <xf numFmtId="0" fontId="2" fillId="0" borderId="0" applyAlignment="0"/>
  </cellStyleXfs>
  <cellXfs count="68">
    <xf numFmtId="0" fontId="0" fillId="0" borderId="8" xfId="0" applyBorder="1"/>
    <xf numFmtId="0" fontId="0" fillId="0" borderId="0" xfId="0" applyFont="1"/>
    <xf numFmtId="2" fontId="0" fillId="0" borderId="0" xfId="0" applyNumberFormat="1" applyFont="1"/>
    <xf numFmtId="2" fontId="0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horizontal="center" vertical="center"/>
    </xf>
    <xf numFmtId="0" fontId="6" fillId="0" borderId="0" xfId="0" applyFont="1"/>
    <xf numFmtId="2" fontId="6" fillId="0" borderId="0" xfId="0" applyNumberFormat="1" applyFont="1"/>
    <xf numFmtId="2" fontId="6" fillId="0" borderId="0" xfId="0" applyNumberFormat="1" applyFont="1" applyAlignment="1">
      <alignment horizontal="center" vertical="center"/>
    </xf>
    <xf numFmtId="2" fontId="6" fillId="0" borderId="1" xfId="0" applyNumberFormat="1" applyFont="1" applyBorder="1"/>
    <xf numFmtId="2" fontId="6" fillId="0" borderId="0" xfId="0" applyNumberFormat="1" applyFont="1" applyBorder="1"/>
    <xf numFmtId="2" fontId="6" fillId="0" borderId="4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Border="1" applyAlignment="1">
      <alignment vertical="center" wrapText="1"/>
    </xf>
    <xf numFmtId="2" fontId="6" fillId="0" borderId="4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vertical="center" wrapText="1"/>
    </xf>
    <xf numFmtId="2" fontId="7" fillId="2" borderId="4" xfId="1" applyNumberFormat="1" applyFont="1" applyFill="1" applyBorder="1" applyAlignment="1">
      <alignment horizontal="center" vertical="center" wrapText="1"/>
    </xf>
    <xf numFmtId="2" fontId="10" fillId="0" borderId="4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2" fontId="11" fillId="0" borderId="4" xfId="1" applyNumberFormat="1" applyFont="1" applyBorder="1" applyAlignment="1">
      <alignment horizontal="center" vertical="center" wrapText="1"/>
    </xf>
    <xf numFmtId="2" fontId="10" fillId="0" borderId="4" xfId="0" applyNumberFormat="1" applyFont="1" applyBorder="1" applyAlignment="1">
      <alignment horizontal="center" vertical="center"/>
    </xf>
    <xf numFmtId="2" fontId="12" fillId="0" borderId="4" xfId="1" applyNumberFormat="1" applyFont="1" applyBorder="1" applyAlignment="1">
      <alignment horizontal="center" vertical="center" wrapText="1"/>
    </xf>
    <xf numFmtId="2" fontId="12" fillId="0" borderId="4" xfId="0" applyNumberFormat="1" applyFont="1" applyBorder="1" applyAlignment="1">
      <alignment horizontal="center" vertical="center" wrapText="1"/>
    </xf>
    <xf numFmtId="2" fontId="12" fillId="0" borderId="4" xfId="0" applyNumberFormat="1" applyFont="1" applyBorder="1" applyAlignment="1">
      <alignment horizontal="center" vertical="center"/>
    </xf>
    <xf numFmtId="2" fontId="0" fillId="0" borderId="0" xfId="0" applyNumberFormat="1"/>
    <xf numFmtId="2" fontId="6" fillId="0" borderId="2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top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2" fontId="6" fillId="0" borderId="11" xfId="0" applyNumberFormat="1" applyFont="1" applyBorder="1" applyAlignment="1">
      <alignment horizontal="center" vertical="center" wrapText="1"/>
    </xf>
    <xf numFmtId="2" fontId="6" fillId="0" borderId="10" xfId="0" applyNumberFormat="1" applyFont="1" applyBorder="1" applyAlignment="1">
      <alignment vertical="center" wrapText="1"/>
    </xf>
    <xf numFmtId="2" fontId="6" fillId="0" borderId="11" xfId="0" applyNumberFormat="1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0" xfId="0" applyFont="1" applyAlignment="1">
      <alignment vertical="top" wrapText="1"/>
    </xf>
    <xf numFmtId="2" fontId="6" fillId="0" borderId="2" xfId="0" applyNumberFormat="1" applyFont="1" applyBorder="1" applyAlignment="1">
      <alignment horizontal="center" vertical="top" wrapText="1"/>
    </xf>
    <xf numFmtId="2" fontId="6" fillId="0" borderId="9" xfId="0" applyNumberFormat="1" applyFont="1" applyBorder="1" applyAlignment="1">
      <alignment horizontal="center" vertical="top" wrapText="1"/>
    </xf>
    <xf numFmtId="2" fontId="6" fillId="0" borderId="3" xfId="0" applyNumberFormat="1" applyFont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wrapText="1"/>
    </xf>
    <xf numFmtId="0" fontId="8" fillId="0" borderId="7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7</xdr:row>
      <xdr:rowOff>274320</xdr:rowOff>
    </xdr:from>
    <xdr:to>
      <xdr:col>1</xdr:col>
      <xdr:colOff>708660</xdr:colOff>
      <xdr:row>7</xdr:row>
      <xdr:rowOff>762000</xdr:rowOff>
    </xdr:to>
    <xdr:pic>
      <xdr:nvPicPr>
        <xdr:cNvPr id="2" name="Изображение 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" y="3009900"/>
          <a:ext cx="11430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167640</xdr:colOff>
      <xdr:row>9</xdr:row>
      <xdr:rowOff>99060</xdr:rowOff>
    </xdr:from>
    <xdr:to>
      <xdr:col>12</xdr:col>
      <xdr:colOff>1424940</xdr:colOff>
      <xdr:row>9</xdr:row>
      <xdr:rowOff>594360</xdr:rowOff>
    </xdr:to>
    <xdr:pic>
      <xdr:nvPicPr>
        <xdr:cNvPr id="3" name="Изображение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6060" y="4930140"/>
          <a:ext cx="12573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175260</xdr:colOff>
      <xdr:row>9</xdr:row>
      <xdr:rowOff>205740</xdr:rowOff>
    </xdr:from>
    <xdr:to>
      <xdr:col>10</xdr:col>
      <xdr:colOff>929640</xdr:colOff>
      <xdr:row>9</xdr:row>
      <xdr:rowOff>601980</xdr:rowOff>
    </xdr:to>
    <xdr:pic>
      <xdr:nvPicPr>
        <xdr:cNvPr id="4" name="Picture 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4880" y="5036820"/>
          <a:ext cx="75438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152400</xdr:colOff>
      <xdr:row>9</xdr:row>
      <xdr:rowOff>182880</xdr:rowOff>
    </xdr:from>
    <xdr:to>
      <xdr:col>9</xdr:col>
      <xdr:colOff>1021080</xdr:colOff>
      <xdr:row>9</xdr:row>
      <xdr:rowOff>632460</xdr:rowOff>
    </xdr:to>
    <xdr:pic>
      <xdr:nvPicPr>
        <xdr:cNvPr id="5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4720" y="5013960"/>
          <a:ext cx="8686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167640</xdr:colOff>
      <xdr:row>9</xdr:row>
      <xdr:rowOff>99060</xdr:rowOff>
    </xdr:from>
    <xdr:to>
      <xdr:col>12</xdr:col>
      <xdr:colOff>1424940</xdr:colOff>
      <xdr:row>9</xdr:row>
      <xdr:rowOff>594360</xdr:rowOff>
    </xdr:to>
    <xdr:pic>
      <xdr:nvPicPr>
        <xdr:cNvPr id="9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0665" y="6737985"/>
          <a:ext cx="12573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175260</xdr:colOff>
      <xdr:row>9</xdr:row>
      <xdr:rowOff>205740</xdr:rowOff>
    </xdr:from>
    <xdr:to>
      <xdr:col>10</xdr:col>
      <xdr:colOff>929640</xdr:colOff>
      <xdr:row>9</xdr:row>
      <xdr:rowOff>601980</xdr:rowOff>
    </xdr:to>
    <xdr:pic>
      <xdr:nvPicPr>
        <xdr:cNvPr id="10" name="Picture 1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52810" y="6844665"/>
          <a:ext cx="75438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152400</xdr:colOff>
      <xdr:row>9</xdr:row>
      <xdr:rowOff>182880</xdr:rowOff>
    </xdr:from>
    <xdr:to>
      <xdr:col>9</xdr:col>
      <xdr:colOff>1021080</xdr:colOff>
      <xdr:row>9</xdr:row>
      <xdr:rowOff>632460</xdr:rowOff>
    </xdr:to>
    <xdr:pic>
      <xdr:nvPicPr>
        <xdr:cNvPr id="11" name="Picture 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6821805"/>
          <a:ext cx="8686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35"/>
  <sheetViews>
    <sheetView tabSelected="1" zoomScale="80" zoomScaleNormal="80" workbookViewId="0">
      <selection activeCell="B12" sqref="B12:C12"/>
    </sheetView>
  </sheetViews>
  <sheetFormatPr defaultColWidth="9.140625" defaultRowHeight="15"/>
  <cols>
    <col min="1" max="1" width="7.85546875" style="1" customWidth="1"/>
    <col min="2" max="2" width="20.85546875" style="1" customWidth="1"/>
    <col min="3" max="4" width="17.85546875" style="1" customWidth="1"/>
    <col min="5" max="5" width="20.42578125" style="1" customWidth="1"/>
    <col min="6" max="6" width="6.85546875" style="1" customWidth="1"/>
    <col min="7" max="7" width="17.42578125" style="1" customWidth="1"/>
    <col min="8" max="9" width="17.42578125" style="2" customWidth="1"/>
    <col min="10" max="10" width="18.28515625" style="3" customWidth="1"/>
    <col min="11" max="11" width="15.28515625" style="3" customWidth="1"/>
    <col min="12" max="12" width="11.28515625" style="2" customWidth="1"/>
    <col min="13" max="13" width="26.42578125" style="2" customWidth="1"/>
    <col min="14" max="14" width="64.140625" style="2" customWidth="1"/>
    <col min="15" max="15" width="18.42578125" style="1" customWidth="1"/>
    <col min="16" max="255" width="9.140625" style="1"/>
  </cols>
  <sheetData>
    <row r="1" spans="1:255" ht="33.4" customHeight="1">
      <c r="A1" s="51" t="s">
        <v>19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</row>
    <row r="2" spans="1:255">
      <c r="A2" s="9"/>
      <c r="B2" s="9"/>
      <c r="C2" s="9"/>
      <c r="D2" s="9"/>
      <c r="E2" s="9"/>
      <c r="F2" s="9"/>
      <c r="G2" s="9"/>
      <c r="H2" s="10"/>
      <c r="I2" s="10"/>
      <c r="J2" s="11"/>
      <c r="K2" s="11"/>
      <c r="L2" s="10"/>
      <c r="M2" s="10"/>
      <c r="N2"/>
      <c r="O2"/>
    </row>
    <row r="3" spans="1:255" ht="49.5" customHeight="1">
      <c r="A3" s="56" t="s">
        <v>23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/>
      <c r="O3"/>
    </row>
    <row r="4" spans="1:255">
      <c r="A4" s="9"/>
      <c r="B4" s="9"/>
      <c r="C4" s="9"/>
      <c r="D4" s="9"/>
      <c r="E4" s="9"/>
      <c r="F4" s="9"/>
      <c r="G4" s="10"/>
      <c r="H4" s="10"/>
      <c r="I4" s="11"/>
      <c r="J4" s="11"/>
      <c r="K4" s="12"/>
      <c r="L4" s="13"/>
      <c r="M4" s="13"/>
      <c r="N4" s="1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</row>
    <row r="5" spans="1:255" ht="27" customHeight="1">
      <c r="A5" s="36" t="s">
        <v>24</v>
      </c>
      <c r="B5" s="36"/>
      <c r="C5" s="53" t="s">
        <v>35</v>
      </c>
      <c r="D5" s="54"/>
      <c r="E5" s="54"/>
      <c r="F5" s="54"/>
      <c r="G5" s="54"/>
      <c r="H5" s="54"/>
      <c r="I5" s="54"/>
      <c r="J5" s="54"/>
      <c r="K5" s="54"/>
      <c r="L5" s="54"/>
      <c r="M5" s="55"/>
      <c r="N5" s="1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</row>
    <row r="6" spans="1:255" ht="25.9" customHeight="1">
      <c r="A6" s="36" t="s">
        <v>17</v>
      </c>
      <c r="B6" s="36"/>
      <c r="C6" s="37" t="s">
        <v>20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1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</row>
    <row r="7" spans="1:255" ht="98.45" customHeight="1">
      <c r="A7" s="36" t="s">
        <v>0</v>
      </c>
      <c r="B7" s="36"/>
      <c r="C7" s="37" t="s">
        <v>21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1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</row>
    <row r="8" spans="1:255" ht="113.25" customHeight="1">
      <c r="A8" s="38" t="s">
        <v>1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1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</row>
    <row r="9" spans="1:255" ht="33" customHeight="1">
      <c r="A9" s="39" t="s">
        <v>2</v>
      </c>
      <c r="B9" s="41" t="s">
        <v>3</v>
      </c>
      <c r="C9" s="42"/>
      <c r="D9" s="45" t="s">
        <v>4</v>
      </c>
      <c r="E9" s="39" t="s">
        <v>5</v>
      </c>
      <c r="F9" s="47" t="s">
        <v>6</v>
      </c>
      <c r="G9" s="26" t="s">
        <v>7</v>
      </c>
      <c r="H9" s="26" t="s">
        <v>8</v>
      </c>
      <c r="I9" s="26" t="s">
        <v>9</v>
      </c>
      <c r="J9" s="27" t="s">
        <v>10</v>
      </c>
      <c r="K9" s="27" t="s">
        <v>11</v>
      </c>
      <c r="L9" s="28" t="s">
        <v>16</v>
      </c>
      <c r="M9" s="29" t="s">
        <v>12</v>
      </c>
      <c r="N9" s="1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</row>
    <row r="10" spans="1:255" ht="58.15" customHeight="1">
      <c r="A10" s="40"/>
      <c r="B10" s="43"/>
      <c r="C10" s="44"/>
      <c r="D10" s="46"/>
      <c r="E10" s="40"/>
      <c r="F10" s="48"/>
      <c r="G10" s="28" t="s">
        <v>13</v>
      </c>
      <c r="H10" s="28" t="s">
        <v>13</v>
      </c>
      <c r="I10" s="28" t="s">
        <v>13</v>
      </c>
      <c r="J10" s="27"/>
      <c r="K10" s="27"/>
      <c r="L10" s="28"/>
      <c r="M10" s="29"/>
      <c r="N10" s="1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</row>
    <row r="11" spans="1:255" ht="36.75" customHeight="1">
      <c r="A11" s="22" t="s">
        <v>25</v>
      </c>
      <c r="B11" s="49" t="s">
        <v>36</v>
      </c>
      <c r="C11" s="50"/>
      <c r="D11" s="23" t="s">
        <v>32</v>
      </c>
      <c r="E11" s="23" t="s">
        <v>26</v>
      </c>
      <c r="F11" s="24">
        <v>1</v>
      </c>
      <c r="G11" s="30">
        <v>19080.46</v>
      </c>
      <c r="H11" s="30">
        <v>21560.92</v>
      </c>
      <c r="I11" s="30">
        <v>21942.53</v>
      </c>
      <c r="J11" s="31">
        <f>SQRT(((SUM((POWER(G11-L11,2)),(POWER(H11-L11,2)),(POWER(I11-L11,2)))/(COLUMNS(G11:I11)-1))))</f>
        <v>1554.0137648843395</v>
      </c>
      <c r="K11" s="30">
        <f>J11/L11*100</f>
        <v>7.4492661765294566</v>
      </c>
      <c r="L11" s="32">
        <f>ROUND((G11+H11+I11)/3,2)</f>
        <v>20861.3</v>
      </c>
      <c r="M11" s="32">
        <f>F11*L11</f>
        <v>20861.3</v>
      </c>
      <c r="N11" s="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</row>
    <row r="12" spans="1:255" ht="44.25" customHeight="1">
      <c r="A12" s="19" t="s">
        <v>27</v>
      </c>
      <c r="B12" s="34" t="s">
        <v>37</v>
      </c>
      <c r="C12" s="35"/>
      <c r="D12" s="23" t="s">
        <v>33</v>
      </c>
      <c r="E12" s="20" t="s">
        <v>26</v>
      </c>
      <c r="F12" s="21">
        <v>1</v>
      </c>
      <c r="G12" s="25">
        <v>5819.53</v>
      </c>
      <c r="H12" s="25">
        <v>6576.07</v>
      </c>
      <c r="I12" s="25">
        <v>6692.47</v>
      </c>
      <c r="J12" s="31">
        <f>SQRT(((SUM((POWER(G12-L12,2)),(POWER(H12-L12,2)),(POWER(I12-L12,2)))/(COLUMNS(G12:I12)-1))))</f>
        <v>473.97713995508281</v>
      </c>
      <c r="K12" s="30">
        <f>J12/L12*100</f>
        <v>7.4493200195999307</v>
      </c>
      <c r="L12" s="32">
        <f>ROUND((G12+H12+I12)/3,2)</f>
        <v>6362.69</v>
      </c>
      <c r="M12" s="32">
        <f>F12*L12</f>
        <v>6362.69</v>
      </c>
      <c r="N12" s="1"/>
      <c r="P12" s="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</row>
    <row r="13" spans="1:255" ht="15.6" customHeight="1">
      <c r="A13" s="57"/>
      <c r="B13" s="58"/>
      <c r="C13" s="58"/>
      <c r="D13" s="58"/>
      <c r="E13" s="58"/>
      <c r="F13" s="58"/>
      <c r="G13" s="58"/>
      <c r="H13" s="58"/>
      <c r="I13" s="58"/>
      <c r="J13" s="58"/>
      <c r="K13" s="59"/>
      <c r="L13" s="18" t="s">
        <v>14</v>
      </c>
      <c r="M13" s="14">
        <f>M11+M12</f>
        <v>27223.989999999998</v>
      </c>
      <c r="N13" s="1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</row>
    <row r="14" spans="1:255" ht="16.5" customHeight="1">
      <c r="A14" s="36" t="s">
        <v>31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1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</row>
    <row r="15" spans="1:255" ht="15" customHeight="1">
      <c r="A15" s="62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1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</row>
    <row r="16" spans="1:255" ht="15" customHeight="1">
      <c r="A16" s="63" t="s">
        <v>29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</row>
    <row r="17" spans="1:255" ht="15" customHeight="1" thickBot="1">
      <c r="A17" s="64"/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</row>
    <row r="18" spans="1:255" ht="30.75" customHeight="1" thickBot="1">
      <c r="A18" s="65" t="s">
        <v>22</v>
      </c>
      <c r="B18" s="65"/>
      <c r="C18" s="65"/>
      <c r="D18" s="65"/>
      <c r="E18" s="65"/>
      <c r="F18" s="9"/>
      <c r="G18" s="9"/>
      <c r="H18" s="9"/>
      <c r="I18" s="9"/>
      <c r="J18" s="9"/>
      <c r="K18" s="9"/>
      <c r="L18" s="9"/>
      <c r="M18" s="9"/>
      <c r="N18" s="1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</row>
    <row r="19" spans="1:255" ht="31.7" customHeight="1">
      <c r="A19" s="66" t="s">
        <v>28</v>
      </c>
      <c r="B19" s="66"/>
      <c r="C19" s="66"/>
      <c r="D19" s="66"/>
      <c r="E19" s="66"/>
      <c r="F19" s="9"/>
      <c r="G19" s="9"/>
      <c r="H19" s="9"/>
      <c r="I19" s="9"/>
      <c r="J19" s="9"/>
      <c r="K19" s="9"/>
      <c r="L19" s="9"/>
      <c r="M19" s="9"/>
      <c r="N19" s="1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</row>
    <row r="20" spans="1:255" ht="24" customHeight="1" thickBot="1">
      <c r="A20" s="67" t="s">
        <v>18</v>
      </c>
      <c r="B20" s="67"/>
      <c r="C20" s="67"/>
      <c r="D20" s="67"/>
      <c r="E20" s="67"/>
      <c r="F20" s="9"/>
      <c r="G20" s="9"/>
      <c r="H20" s="9"/>
      <c r="I20" s="9"/>
      <c r="J20" s="9"/>
      <c r="K20" s="9"/>
      <c r="L20" s="9"/>
      <c r="M20" s="9"/>
      <c r="N20" s="1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</row>
    <row r="21" spans="1:255" ht="30.75" customHeight="1">
      <c r="A21" s="60" t="s">
        <v>30</v>
      </c>
      <c r="B21" s="60"/>
      <c r="C21" s="60"/>
      <c r="D21" s="60"/>
      <c r="E21" s="60"/>
      <c r="F21" s="9"/>
      <c r="G21" s="9"/>
      <c r="H21" s="9"/>
      <c r="I21" s="9"/>
      <c r="J21" s="9"/>
      <c r="K21" s="9"/>
      <c r="L21" s="9"/>
      <c r="M21" s="9"/>
      <c r="N21" s="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</row>
    <row r="22" spans="1:255" ht="21.2" customHeight="1">
      <c r="A22" s="61" t="s">
        <v>15</v>
      </c>
      <c r="B22" s="61"/>
      <c r="C22" s="61"/>
      <c r="D22" s="61"/>
      <c r="E22" s="61"/>
      <c r="F22" s="15"/>
      <c r="G22" s="16"/>
      <c r="H22" s="9"/>
      <c r="I22" s="9"/>
      <c r="J22" s="16"/>
      <c r="K22" s="9"/>
      <c r="L22" s="9"/>
      <c r="M22" s="9"/>
      <c r="N22" s="6"/>
      <c r="O22" s="6"/>
      <c r="T22" s="6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</row>
    <row r="23" spans="1:255" ht="14.45" customHeight="1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</row>
    <row r="24" spans="1:255" ht="14.45" customHeight="1">
      <c r="A24" s="7"/>
      <c r="B24" s="7"/>
      <c r="G24" s="2"/>
      <c r="I24" s="8"/>
      <c r="J24" s="8"/>
      <c r="K24" s="2"/>
      <c r="N24" s="1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</row>
    <row r="25" spans="1:255" ht="14.45" customHeight="1">
      <c r="A25" s="7"/>
      <c r="B25" s="7"/>
      <c r="G25" s="2"/>
      <c r="I25" s="8"/>
      <c r="J25" s="8"/>
      <c r="K25" s="2"/>
      <c r="N25" s="1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</row>
    <row r="26" spans="1:255" ht="14.45" customHeight="1">
      <c r="A26" s="7"/>
      <c r="B26" s="7"/>
      <c r="G26" s="2"/>
      <c r="I26" s="8"/>
      <c r="J26" s="8"/>
      <c r="K26" s="2"/>
      <c r="N26" s="1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</row>
    <row r="27" spans="1:255" ht="14.45" customHeight="1">
      <c r="A27" s="7"/>
      <c r="B27" s="7"/>
      <c r="G27" s="2"/>
      <c r="I27" s="8"/>
      <c r="J27" s="8"/>
      <c r="K27" s="2"/>
      <c r="N27" s="1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</row>
    <row r="28" spans="1:255" ht="14.45" customHeight="1">
      <c r="A28" s="7"/>
      <c r="B28" s="7"/>
      <c r="G28" s="2"/>
      <c r="I28" s="8"/>
      <c r="J28" s="8"/>
      <c r="K28" s="2"/>
      <c r="N28" s="1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</row>
    <row r="29" spans="1:255" ht="14.45" customHeight="1">
      <c r="A29" s="7"/>
      <c r="B29" s="7"/>
      <c r="G29" s="2"/>
      <c r="I29" s="8"/>
      <c r="J29" s="8"/>
      <c r="K29" s="2"/>
      <c r="N29" s="1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</row>
    <row r="30" spans="1:255" ht="14.45" customHeight="1">
      <c r="A30" s="7"/>
      <c r="B30" s="7"/>
      <c r="G30" s="2"/>
      <c r="I30" s="8"/>
      <c r="J30" s="8"/>
      <c r="K30" s="8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</row>
    <row r="31" spans="1:255" ht="14.45" customHeight="1">
      <c r="A31" s="7"/>
      <c r="B31" s="7"/>
      <c r="G31" s="2"/>
      <c r="H31" s="33" t="s">
        <v>34</v>
      </c>
      <c r="I31" s="8"/>
      <c r="J31" s="8"/>
      <c r="K31" s="8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</row>
    <row r="32" spans="1:255" ht="14.45" customHeight="1">
      <c r="A32" s="7"/>
      <c r="B32" s="7"/>
      <c r="G32" s="2"/>
      <c r="I32" s="8"/>
      <c r="J32" s="8"/>
      <c r="K32" s="8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</row>
    <row r="33" spans="1:255" ht="14.45" customHeight="1">
      <c r="A33" s="7"/>
      <c r="B33" s="7"/>
      <c r="G33" s="2"/>
      <c r="I33" s="8"/>
      <c r="J33" s="8"/>
      <c r="K33" s="8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</row>
    <row r="34" spans="1:255" ht="14.45" customHeight="1">
      <c r="A34"/>
      <c r="B34" s="7"/>
      <c r="C34" s="7"/>
      <c r="J34" s="8"/>
      <c r="K34" s="8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</row>
    <row r="35" spans="1:255" ht="14.45" customHeight="1">
      <c r="A35"/>
      <c r="B35" s="7"/>
      <c r="C35" s="7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</row>
  </sheetData>
  <mergeCells count="26">
    <mergeCell ref="A14:M14"/>
    <mergeCell ref="A13:K13"/>
    <mergeCell ref="A21:E21"/>
    <mergeCell ref="A22:E22"/>
    <mergeCell ref="A15:M15"/>
    <mergeCell ref="A16:M16"/>
    <mergeCell ref="A17:M17"/>
    <mergeCell ref="A18:E18"/>
    <mergeCell ref="A19:E19"/>
    <mergeCell ref="A20:E20"/>
    <mergeCell ref="A1:M1"/>
    <mergeCell ref="A5:B5"/>
    <mergeCell ref="C5:M5"/>
    <mergeCell ref="A6:B6"/>
    <mergeCell ref="C6:M6"/>
    <mergeCell ref="A3:M3"/>
    <mergeCell ref="B12:C12"/>
    <mergeCell ref="A7:B7"/>
    <mergeCell ref="C7:M7"/>
    <mergeCell ref="A8:M8"/>
    <mergeCell ref="A9:A10"/>
    <mergeCell ref="B9:C10"/>
    <mergeCell ref="D9:D10"/>
    <mergeCell ref="E9:E10"/>
    <mergeCell ref="F9:F10"/>
    <mergeCell ref="B11:C11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Дубровских</dc:creator>
  <cp:lastModifiedBy>Admin</cp:lastModifiedBy>
  <cp:lastPrinted>2025-08-04T03:26:53Z</cp:lastPrinted>
  <dcterms:created xsi:type="dcterms:W3CDTF">2020-11-24T08:13:39Z</dcterms:created>
  <dcterms:modified xsi:type="dcterms:W3CDTF">2026-08-05T00:19:05Z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