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19440" windowHeight="15000"/>
  </bookViews>
  <sheets>
    <sheet name="Лист1" sheetId="1" r:id="rId1"/>
  </sheets>
  <definedNames>
    <definedName name="_xlnm.Print_Area" localSheetId="0">Лист1!$A$1:$K$23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  <c r="K11" i="1" s="1"/>
  <c r="I11" i="1"/>
  <c r="J11" i="1" s="1"/>
  <c r="H10" i="1"/>
  <c r="K10" i="1"/>
  <c r="I10" i="1"/>
  <c r="J10" i="1" s="1"/>
  <c r="I12" i="1" l="1"/>
  <c r="H12" i="1"/>
  <c r="K12" i="1" s="1"/>
  <c r="I9" i="1"/>
  <c r="H9" i="1"/>
  <c r="K9" i="1" s="1"/>
  <c r="I8" i="1"/>
  <c r="H8" i="1"/>
  <c r="K8" i="1" s="1"/>
  <c r="I7" i="1"/>
  <c r="H7" i="1"/>
  <c r="K7" i="1" s="1"/>
  <c r="I6" i="1"/>
  <c r="H6" i="1"/>
  <c r="K6" i="1" s="1"/>
  <c r="I5" i="1"/>
  <c r="H5" i="1"/>
  <c r="K5" i="1" s="1"/>
  <c r="J12" i="1" l="1"/>
  <c r="J9" i="1"/>
  <c r="J8" i="1"/>
  <c r="J7" i="1"/>
  <c r="J6" i="1"/>
  <c r="J5" i="1"/>
  <c r="I4" i="1"/>
  <c r="H4" i="1"/>
  <c r="K4" i="1" s="1"/>
  <c r="K13" i="1" s="1"/>
  <c r="J4" i="1" l="1"/>
</calcChain>
</file>

<file path=xl/sharedStrings.xml><?xml version="1.0" encoding="utf-8"?>
<sst xmlns="http://schemas.openxmlformats.org/spreadsheetml/2006/main" count="34" uniqueCount="27">
  <si>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</si>
  <si>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</si>
  <si>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</si>
  <si>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</si>
  <si>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</si>
  <si>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</si>
  <si>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</si>
  <si>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</si>
  <si>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</si>
  <si>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</si>
  <si>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</si>
  <si>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</si>
  <si>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</si>
  <si>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</si>
  <si>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</si>
  <si>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Розетка 2-х местная наружная с заземлением</t>
  </si>
  <si>
    <t>Кабель ВВГнг-LS 3*2,5мм2 (медь)</t>
  </si>
  <si>
    <t>Кабель канал 16*25мм, белый</t>
  </si>
  <si>
    <t>Дюбель-гвоздь 6*45мм</t>
  </si>
  <si>
    <t>Саморез, L16 по дереву</t>
  </si>
  <si>
    <t>Автомат АВДТ-32А, 30мА</t>
  </si>
  <si>
    <t>Компьютерная розетка на 1 точку</t>
  </si>
  <si>
    <t>Компьютерная розетка на 2 точки</t>
  </si>
  <si>
    <t>Многожильный медный патч-корд 1,5м</t>
  </si>
  <si>
    <t>м.п.</t>
  </si>
  <si>
    <t>шт.</t>
  </si>
  <si>
    <t xml:space="preserve">Обоснование начальной (максимальной) цены договора поставки электроустановочных материалов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</si>
</sst>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4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zoomScaleSheetLayoutView="100" workbookViewId="0">
      <selection activeCell="B2" sqref="B2:B3"/>
    </sheetView>
  </sheetViews>
  <sheetFormatPr defaultRowHeight="15" x14ac:dyDescent="0.25"/>
  <cols>
    <col min="1" max="1" width="6.140625" style="11" customWidth="1"/>
    <col min="2" max="2" width="36.85546875" style="23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48.75" customHeight="1" x14ac:dyDescent="0.25">
      <c r="A2" s="12" t="s">
        <v>0</v>
      </c>
      <c r="B2" s="12" t="s">
        <v>1</v>
      </c>
      <c r="C2" s="16" t="s">
        <v>2</v>
      </c>
      <c r="D2" s="16" t="s">
        <v>3</v>
      </c>
      <c r="E2" s="12" t="s">
        <v>8</v>
      </c>
      <c r="F2" s="12"/>
      <c r="G2" s="12"/>
      <c r="H2" s="12" t="s">
        <v>4</v>
      </c>
      <c r="I2" s="12"/>
      <c r="J2" s="12"/>
      <c r="K2" s="12" t="s">
        <v>10</v>
      </c>
    </row>
    <row r="3" spans="1:11" s="11" customFormat="1" ht="63" customHeight="1" x14ac:dyDescent="0.25">
      <c r="A3" s="12"/>
      <c r="B3" s="12"/>
      <c r="C3" s="17"/>
      <c r="D3" s="17"/>
      <c r="E3" s="10" t="s">
        <v>11</v>
      </c>
      <c r="F3" s="10" t="s">
        <v>13</v>
      </c>
      <c r="G3" s="10" t="s">
        <v>12</v>
      </c>
      <c r="H3" s="10" t="s">
        <v>5</v>
      </c>
      <c r="I3" s="10" t="s">
        <v>6</v>
      </c>
      <c r="J3" s="10" t="s">
        <v>7</v>
      </c>
      <c r="K3" s="12"/>
    </row>
    <row r="4" spans="1:11" ht="15" customHeight="1" x14ac:dyDescent="0.25">
      <c r="A4" s="24">
        <v>1</v>
      </c>
      <c r="B4" s="18" t="s">
        <v>15</v>
      </c>
      <c r="C4" s="7" t="s">
        <v>25</v>
      </c>
      <c r="D4" s="2">
        <v>13</v>
      </c>
      <c r="E4" s="5">
        <v>243</v>
      </c>
      <c r="F4" s="5">
        <v>255.15</v>
      </c>
      <c r="G4" s="5">
        <v>217</v>
      </c>
      <c r="H4" s="5">
        <f>(E4+F4+G4)/3</f>
        <v>238.38333333333333</v>
      </c>
      <c r="I4" s="5">
        <f>STDEV(E4:G4)</f>
        <v>19.489505723166339</v>
      </c>
      <c r="J4" s="8">
        <f>I4/H4*100</f>
        <v>8.1756998069634363</v>
      </c>
      <c r="K4" s="9">
        <f>H4*D4</f>
        <v>3098.9833333333331</v>
      </c>
    </row>
    <row r="5" spans="1:11" ht="15" customHeight="1" x14ac:dyDescent="0.25">
      <c r="A5" s="24">
        <v>2</v>
      </c>
      <c r="B5" s="19" t="s">
        <v>16</v>
      </c>
      <c r="C5" s="7" t="s">
        <v>24</v>
      </c>
      <c r="D5" s="2">
        <v>15</v>
      </c>
      <c r="E5" s="5">
        <v>121</v>
      </c>
      <c r="F5" s="5">
        <v>127.05</v>
      </c>
      <c r="G5" s="5">
        <v>112</v>
      </c>
      <c r="H5" s="5">
        <f t="shared" ref="H5:H12" si="0">(E5+F5+G5)/3</f>
        <v>120.01666666666667</v>
      </c>
      <c r="I5" s="5">
        <f t="shared" ref="I5:I12" si="1">STDEV(E5:G5)</f>
        <v>7.5730332980473101</v>
      </c>
      <c r="J5" s="8">
        <f t="shared" ref="J5:J12" si="2">I5/H5*100</f>
        <v>6.309984694942905</v>
      </c>
      <c r="K5" s="9">
        <f t="shared" ref="K5:K12" si="3">H5*D5</f>
        <v>1800.25</v>
      </c>
    </row>
    <row r="6" spans="1:11" ht="15" customHeight="1" x14ac:dyDescent="0.25">
      <c r="A6" s="24">
        <v>3</v>
      </c>
      <c r="B6" s="20" t="s">
        <v>17</v>
      </c>
      <c r="C6" s="7" t="s">
        <v>24</v>
      </c>
      <c r="D6" s="2">
        <v>30</v>
      </c>
      <c r="E6" s="5">
        <v>59</v>
      </c>
      <c r="F6" s="5">
        <v>61.95</v>
      </c>
      <c r="G6" s="5">
        <v>59</v>
      </c>
      <c r="H6" s="5">
        <f t="shared" si="0"/>
        <v>59.983333333333327</v>
      </c>
      <c r="I6" s="5">
        <f t="shared" si="1"/>
        <v>1.7031832941093976</v>
      </c>
      <c r="J6" s="8">
        <f t="shared" si="2"/>
        <v>2.8394275533916051</v>
      </c>
      <c r="K6" s="9">
        <f t="shared" si="3"/>
        <v>1799.4999999999998</v>
      </c>
    </row>
    <row r="7" spans="1:11" ht="15" customHeight="1" x14ac:dyDescent="0.25">
      <c r="A7" s="24">
        <v>4</v>
      </c>
      <c r="B7" s="20" t="s">
        <v>18</v>
      </c>
      <c r="C7" s="7" t="s">
        <v>25</v>
      </c>
      <c r="D7" s="2">
        <v>50</v>
      </c>
      <c r="E7" s="5">
        <v>3</v>
      </c>
      <c r="F7" s="5">
        <v>3.15</v>
      </c>
      <c r="G7" s="5">
        <v>3</v>
      </c>
      <c r="H7" s="5">
        <f t="shared" si="0"/>
        <v>3.0500000000000003</v>
      </c>
      <c r="I7" s="5">
        <f t="shared" si="1"/>
        <v>8.660254037844381E-2</v>
      </c>
      <c r="J7" s="8">
        <f t="shared" si="2"/>
        <v>2.8394275533916002</v>
      </c>
      <c r="K7" s="9">
        <f t="shared" si="3"/>
        <v>152.5</v>
      </c>
    </row>
    <row r="8" spans="1:11" ht="15" customHeight="1" x14ac:dyDescent="0.25">
      <c r="A8" s="24">
        <v>5</v>
      </c>
      <c r="B8" s="20" t="s">
        <v>19</v>
      </c>
      <c r="C8" s="7" t="s">
        <v>25</v>
      </c>
      <c r="D8" s="2">
        <v>50</v>
      </c>
      <c r="E8" s="5">
        <v>1</v>
      </c>
      <c r="F8" s="5">
        <v>1.05</v>
      </c>
      <c r="G8" s="5">
        <v>1</v>
      </c>
      <c r="H8" s="5">
        <f t="shared" si="0"/>
        <v>1.0166666666666666</v>
      </c>
      <c r="I8" s="5">
        <f t="shared" si="1"/>
        <v>2.8867513459481315E-2</v>
      </c>
      <c r="J8" s="8">
        <f t="shared" si="2"/>
        <v>2.8394275533916051</v>
      </c>
      <c r="K8" s="9">
        <f t="shared" si="3"/>
        <v>50.833333333333329</v>
      </c>
    </row>
    <row r="9" spans="1:11" ht="15" customHeight="1" x14ac:dyDescent="0.25">
      <c r="A9" s="24">
        <v>6</v>
      </c>
      <c r="B9" s="20" t="s">
        <v>20</v>
      </c>
      <c r="C9" s="7" t="s">
        <v>25</v>
      </c>
      <c r="D9" s="2">
        <v>2</v>
      </c>
      <c r="E9" s="5">
        <v>1032</v>
      </c>
      <c r="F9" s="5">
        <v>1083.5999999999999</v>
      </c>
      <c r="G9" s="5">
        <v>1065</v>
      </c>
      <c r="H9" s="5">
        <f t="shared" si="0"/>
        <v>1060.2</v>
      </c>
      <c r="I9" s="5">
        <f t="shared" si="1"/>
        <v>26.132738088459039</v>
      </c>
      <c r="J9" s="8">
        <f t="shared" si="2"/>
        <v>2.4648875767269418</v>
      </c>
      <c r="K9" s="9">
        <f t="shared" si="3"/>
        <v>2120.4</v>
      </c>
    </row>
    <row r="10" spans="1:11" ht="15" customHeight="1" x14ac:dyDescent="0.25">
      <c r="A10" s="24">
        <v>7</v>
      </c>
      <c r="B10" s="20" t="s">
        <v>21</v>
      </c>
      <c r="C10" s="7" t="s">
        <v>25</v>
      </c>
      <c r="D10" s="2">
        <v>6</v>
      </c>
      <c r="E10" s="5">
        <v>132</v>
      </c>
      <c r="F10" s="5">
        <v>138.6</v>
      </c>
      <c r="G10" s="5">
        <v>123</v>
      </c>
      <c r="H10" s="5">
        <f t="shared" si="0"/>
        <v>131.20000000000002</v>
      </c>
      <c r="I10" s="5">
        <f t="shared" si="1"/>
        <v>7.8307087801807542</v>
      </c>
      <c r="J10" s="8">
        <f t="shared" si="2"/>
        <v>5.968528033674354</v>
      </c>
      <c r="K10" s="9">
        <f t="shared" si="3"/>
        <v>787.2</v>
      </c>
    </row>
    <row r="11" spans="1:11" ht="15" customHeight="1" x14ac:dyDescent="0.25">
      <c r="A11" s="24">
        <v>8</v>
      </c>
      <c r="B11" s="20" t="s">
        <v>22</v>
      </c>
      <c r="C11" s="7" t="s">
        <v>25</v>
      </c>
      <c r="D11" s="2">
        <v>3</v>
      </c>
      <c r="E11" s="5">
        <v>203</v>
      </c>
      <c r="F11" s="5">
        <v>213.15</v>
      </c>
      <c r="G11" s="5">
        <v>190</v>
      </c>
      <c r="H11" s="5">
        <f t="shared" si="0"/>
        <v>202.04999999999998</v>
      </c>
      <c r="I11" s="5">
        <f t="shared" si="1"/>
        <v>11.604201825201079</v>
      </c>
      <c r="J11" s="8">
        <f t="shared" si="2"/>
        <v>5.7432327766399807</v>
      </c>
      <c r="K11" s="9">
        <f t="shared" si="3"/>
        <v>606.15</v>
      </c>
    </row>
    <row r="12" spans="1:11" ht="15" customHeight="1" x14ac:dyDescent="0.25">
      <c r="A12" s="24">
        <v>9</v>
      </c>
      <c r="B12" s="20" t="s">
        <v>23</v>
      </c>
      <c r="C12" s="7" t="s">
        <v>25</v>
      </c>
      <c r="D12" s="2">
        <v>15</v>
      </c>
      <c r="E12" s="5">
        <v>81</v>
      </c>
      <c r="F12" s="5">
        <v>85.05</v>
      </c>
      <c r="G12" s="5">
        <v>74</v>
      </c>
      <c r="H12" s="5">
        <f t="shared" si="0"/>
        <v>80.016666666666666</v>
      </c>
      <c r="I12" s="5">
        <f t="shared" si="1"/>
        <v>5.590244478851826</v>
      </c>
      <c r="J12" s="8">
        <f t="shared" si="2"/>
        <v>6.9863501089587494</v>
      </c>
      <c r="K12" s="9">
        <f t="shared" si="3"/>
        <v>1200.25</v>
      </c>
    </row>
    <row r="13" spans="1:11" x14ac:dyDescent="0.25">
      <c r="A13" s="25"/>
      <c r="B13" s="21" t="s">
        <v>9</v>
      </c>
      <c r="C13" s="1"/>
      <c r="D13" s="1"/>
      <c r="E13" s="1"/>
      <c r="F13" s="1"/>
      <c r="G13" s="1"/>
      <c r="H13" s="1"/>
      <c r="I13" s="1"/>
      <c r="J13" s="1"/>
      <c r="K13" s="6">
        <f>SUM(K4:K12)</f>
        <v>11616.066666666668</v>
      </c>
    </row>
    <row r="15" spans="1:11" ht="33.75" customHeight="1" x14ac:dyDescent="0.25">
      <c r="A15" s="15" t="s">
        <v>14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5">
      <c r="A16" s="26"/>
      <c r="B16" s="22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26"/>
      <c r="B17" s="22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26"/>
      <c r="B18" s="4"/>
      <c r="C18" s="3"/>
      <c r="D18" s="3"/>
      <c r="E18" s="3"/>
      <c r="F18" s="3"/>
      <c r="G18" s="3"/>
      <c r="H18" s="3"/>
      <c r="I18" s="3"/>
      <c r="J18" s="3"/>
      <c r="K18" s="3"/>
    </row>
  </sheetData>
  <mergeCells count="9">
    <mergeCell ref="K2:K3"/>
    <mergeCell ref="A1:K1"/>
    <mergeCell ref="A15:K15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2026-08-10T06:01:35Z</dcterms:modified>
</cp:coreProperties>
</file>