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8.wmf" ContentType="image/x-wmf"/>
  <Override PartName="/xl/media/image9.wmf" ContentType="image/x-wmf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НМЦК (Кабели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<sst xmlns="http://schemas.openxmlformats.org/spreadsheetml/2006/main" count="29" uniqueCount="29">
  <si>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Обоснование начальной (максимальной) цены контракта</t>
  </si>
  <si>
    <t xml:space="preserve">Предмет контракта: не поставку  дизельного  генератора</t>
  </si>
  <si>
    <r>
      <rPr>
        <b val="true"/>
        <sz val="11"/>
        <color rgb="FF000000"/>
        <rFont val="Times New Roman"/>
        <family val="1"/>
        <charset val="204"/>
      </rPr>
      <t xml:space="preserve">Используемый метод определения Н(М)ЦК:</t>
    </r>
    <r>
      <rPr>
        <sz val="11"/>
        <color rgb="FF000000"/>
        <rFont val="Times New Roman"/>
        <family val="1"/>
        <charset val="204"/>
      </rPr>
      <t xml:space="preserve"> 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</si>
  <si>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 xml:space="preserve">№</t>
  </si>
  <si>
    <t xml:space="preserve">Наименование объекта закупки</t>
  </si>
  <si>
    <t xml:space="preserve">Основные характеристики объекта закупки</t>
  </si>
  <si>
    <t xml:space="preserve">Ед. изм</t>
  </si>
  <si>
    <t xml:space="preserve">Кол-во</t>
  </si>
  <si>
    <t xml:space="preserve">Коммерческие предложения, данные реестра контрактов (руб./ед.изм.)</t>
  </si>
  <si>
    <t xml:space="preserve">Однородность совокупности значений выявленных цен, используемых в расчете Н(М)ЦК</t>
  </si>
  <si>
    <t xml:space="preserve">Устанновленая цена за единицу измерения, руб.</t>
  </si>
  <si>
    <t xml:space="preserve">Установленная Н(М)ЦК, руб.</t>
  </si>
  <si>
    <t xml:space="preserve">Коммерческое предложение Поставщик №1</t>
  </si>
  <si>
    <t xml:space="preserve">Коммерческое предложение Поставщик №2</t>
  </si>
  <si>
    <t xml:space="preserve">Коммерческое предложение Поставщик №3</t>
  </si>
  <si>
    <t xml:space="preserve">Коммерческое предложение Поставщик №4</t>
  </si>
  <si>
    <t xml:space="preserve">Применяемый коэффициент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</si>
  <si>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</si>
  <si>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</si>
  <si>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 val="true"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 val="true"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</si>
  <si>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t xml:space="preserve">Дизельный генератор</t>
  </si>
  <si>
    <t xml:space="preserve"> В соответствии с техническим заданием</t>
  </si>
  <si>
    <t xml:space="preserve">штука</t>
  </si>
  <si>
    <t xml:space="preserve">-</t>
  </si>
  <si>
    <t xml:space="preserve">Всего</t>
  </si>
  <si>
    <t xml:space="preserve">Начальная (максимальная) цена контракта установлена на основании минимального ценового предложения.</t>
  </si>
  <si>
    <t xml:space="preserve">Начальная (максимальная) цена контракта принята в сумме </t>
  </si>
  <si>
    <t xml:space="preserve">(Четыреста семьдесят семь тысяч шестьсот девяносто) рубль 00 коп.</t>
  </si>
  <si>
    <t xml:space="preserve">Дата подготовки обоснования НМЦК: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</si>
</sst>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#,##0.00"/>
    <numFmt numFmtId="167" formatCode="#,##0"/>
    <numFmt numFmtId="168" formatCode="dd/mm/yyyy"/>
  </numFmts>
  <fonts count="1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8.wmf"/><Relationship Id="rId2" Type="http://schemas.openxmlformats.org/officeDocument/2006/relationships/image" Target="../media/image9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12</xdr:col>
      <xdr:colOff>19800</xdr:colOff>
      <xdr:row>5</xdr:row>
      <xdr:rowOff>952560</xdr:rowOff>
    </xdr:from>
    <xdr:to>
      <xdr:col>12</xdr:col>
      <xdr:colOff>1117440</xdr:colOff>
      <xdr:row>5</xdr:row>
      <xdr:rowOff>1302840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1549880" y="3348360"/>
          <a:ext cx="1097640" cy="35028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11</xdr:col>
      <xdr:colOff>19800</xdr:colOff>
      <xdr:row>5</xdr:row>
      <xdr:rowOff>923760</xdr:rowOff>
    </xdr:from>
    <xdr:to>
      <xdr:col>11</xdr:col>
      <xdr:colOff>1017720</xdr:colOff>
      <xdr:row>5</xdr:row>
      <xdr:rowOff>1359720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10462320" y="3319560"/>
          <a:ext cx="997920" cy="435960"/>
        </a:xfrm>
        <a:prstGeom prst="rect">
          <a:avLst/>
        </a:prstGeom>
        <a:ln w="9525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048576"/>
  <sheetViews>
    <sheetView showFormulas="false" showGridLines="true" showRowColHeaders="true" showZeros="true" rightToLeft="false" tabSelected="true" showOutlineSymbols="true" defaultGridColor="true" view="pageBreakPreview" topLeftCell="A4" colorId="64" zoomScale="100" zoomScaleNormal="85" zoomScalePageLayoutView="100" workbookViewId="0">
      <selection pane="topLeft" activeCell="J10" activeCellId="0" sqref="J10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3.14"/>
    <col collapsed="false" customWidth="true" hidden="false" outlineLevel="0" max="2" min="2" style="1" width="23.28"/>
    <col collapsed="false" customWidth="true" hidden="false" outlineLevel="0" max="3" min="3" style="1" width="22.14"/>
    <col collapsed="false" customWidth="false" hidden="false" outlineLevel="0" max="4" min="4" style="1" width="9.17"/>
    <col collapsed="false" customWidth="true" hidden="false" outlineLevel="0" max="5" min="5" style="1" width="5.57"/>
    <col collapsed="false" customWidth="true" hidden="false" outlineLevel="0" max="6" min="6" style="1" width="14.69"/>
    <col collapsed="false" customWidth="true" hidden="false" outlineLevel="0" max="7" min="7" style="1" width="16"/>
    <col collapsed="false" customWidth="true" hidden="false" outlineLevel="0" max="8" min="8" style="1" width="17"/>
    <col collapsed="false" customWidth="true" hidden="false" outlineLevel="0" max="9" min="9" style="1" width="14.86"/>
    <col collapsed="false" customWidth="true" hidden="false" outlineLevel="0" max="10" min="10" style="1" width="6.15"/>
    <col collapsed="false" customWidth="true" hidden="false" outlineLevel="0" max="11" min="11" style="1" width="16"/>
    <col collapsed="false" customWidth="true" hidden="false" outlineLevel="0" max="12" min="12" style="1" width="15.42"/>
    <col collapsed="false" customWidth="true" hidden="false" outlineLevel="0" max="13" min="13" style="1" width="15.88"/>
    <col collapsed="false" customWidth="true" hidden="false" outlineLevel="0" max="14" min="14" style="1" width="14.28"/>
    <col collapsed="false" customWidth="true" hidden="false" outlineLevel="0" max="15" min="15" style="1" width="15.15"/>
    <col collapsed="false" customWidth="false" hidden="false" outlineLevel="0" max="1024" min="16" style="1" width="9.13"/>
  </cols>
  <sheetData>
    <row r="1" customFormat="false" ht="24.7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29.25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61.9" hidden="false" customHeight="true" outlineLevel="0" collapsed="false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customFormat="false" ht="42.75" hidden="false" customHeight="true" outlineLevel="0" collapsed="false">
      <c r="A5" s="6" t="s">
        <v>3</v>
      </c>
      <c r="B5" s="6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/>
      <c r="H5" s="7"/>
      <c r="I5" s="7"/>
      <c r="J5" s="7"/>
      <c r="K5" s="8" t="s">
        <v>9</v>
      </c>
      <c r="L5" s="8"/>
      <c r="M5" s="8"/>
      <c r="N5" s="9" t="s">
        <v>10</v>
      </c>
      <c r="O5" s="7" t="s">
        <v>11</v>
      </c>
    </row>
    <row r="6" customFormat="false" ht="113.25" hidden="false" customHeight="true" outlineLevel="0" collapsed="false">
      <c r="A6" s="6"/>
      <c r="B6" s="6"/>
      <c r="C6" s="7"/>
      <c r="D6" s="7"/>
      <c r="E6" s="7"/>
      <c r="F6" s="10" t="s">
        <v>12</v>
      </c>
      <c r="G6" s="10" t="s">
        <v>13</v>
      </c>
      <c r="H6" s="10" t="s">
        <v>14</v>
      </c>
      <c r="I6" s="10" t="s">
        <v>15</v>
      </c>
      <c r="J6" s="10" t="s">
        <v>16</v>
      </c>
      <c r="K6" s="7" t="s">
        <v>17</v>
      </c>
      <c r="L6" s="11" t="s">
        <v>18</v>
      </c>
      <c r="M6" s="11" t="s">
        <v>19</v>
      </c>
      <c r="N6" s="9"/>
      <c r="O6" s="7"/>
    </row>
    <row r="7" s="20" customFormat="true" ht="45.5" hidden="false" customHeight="true" outlineLevel="0" collapsed="false">
      <c r="A7" s="12" t="n">
        <v>1</v>
      </c>
      <c r="B7" s="13" t="s">
        <v>20</v>
      </c>
      <c r="C7" s="14" t="s">
        <v>21</v>
      </c>
      <c r="D7" s="14" t="s">
        <v>22</v>
      </c>
      <c r="E7" s="15" t="n">
        <v>4</v>
      </c>
      <c r="F7" s="16" t="n">
        <v>119422.5</v>
      </c>
      <c r="G7" s="16" t="n">
        <v>123000</v>
      </c>
      <c r="H7" s="16" t="n">
        <v>124750</v>
      </c>
      <c r="I7" s="15"/>
      <c r="J7" s="17" t="s">
        <v>23</v>
      </c>
      <c r="K7" s="17" t="n">
        <f aca="false">AVERAGE(F7:I7)</f>
        <v>122390.833333333</v>
      </c>
      <c r="L7" s="18" t="n">
        <f aca="false">STDEV(F7:I7)</f>
        <v>2715.48836921342</v>
      </c>
      <c r="M7" s="18" t="n">
        <f aca="false">L7/K7*100</f>
        <v>2.21870241034943</v>
      </c>
      <c r="N7" s="16" t="n">
        <f aca="false">F7</f>
        <v>119422.5</v>
      </c>
      <c r="O7" s="19" t="n">
        <f aca="false">N7*E7</f>
        <v>477690</v>
      </c>
    </row>
    <row r="8" s="24" customFormat="true" ht="30.75" hidden="false" customHeight="true" outlineLevel="0" collapsed="false">
      <c r="A8" s="21" t="s">
        <v>24</v>
      </c>
      <c r="B8" s="21"/>
      <c r="C8" s="21"/>
      <c r="D8" s="21"/>
      <c r="E8" s="22"/>
      <c r="F8" s="23" t="n">
        <f aca="false">E7*F7</f>
        <v>477690</v>
      </c>
      <c r="G8" s="23" t="n">
        <f aca="false">E7*G7</f>
        <v>492000</v>
      </c>
      <c r="H8" s="23" t="n">
        <f aca="false">E7*H7</f>
        <v>499000</v>
      </c>
      <c r="I8" s="23"/>
      <c r="J8" s="23"/>
      <c r="K8" s="23"/>
      <c r="L8" s="23"/>
      <c r="M8" s="23"/>
      <c r="N8" s="23"/>
      <c r="O8" s="23" t="n">
        <f aca="false">SUM(O7:O7)</f>
        <v>477690</v>
      </c>
    </row>
    <row r="9" s="20" customFormat="true" ht="12.8" hidden="false" customHeight="false" outlineLevel="0" collapsed="false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="20" customFormat="true" ht="16.4" hidden="false" customHeight="true" outlineLevel="0" collapsed="false">
      <c r="A10" s="25"/>
      <c r="B10" s="26" t="s">
        <v>25</v>
      </c>
      <c r="C10" s="25"/>
      <c r="D10" s="25"/>
      <c r="E10" s="25"/>
      <c r="F10" s="27"/>
      <c r="G10" s="25"/>
      <c r="H10" s="25"/>
      <c r="I10" s="25"/>
      <c r="J10" s="25"/>
      <c r="K10" s="25"/>
      <c r="L10" s="25"/>
      <c r="M10" s="25"/>
      <c r="N10" s="25"/>
      <c r="O10" s="25"/>
    </row>
    <row r="11" s="20" customFormat="true" ht="12.8" hidden="false" customHeight="false" outlineLevel="0" collapsed="false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</row>
    <row r="12" s="20" customFormat="true" ht="15" hidden="false" customHeight="false" outlineLevel="0" collapsed="false">
      <c r="A12" s="25"/>
      <c r="B12" s="28" t="s">
        <v>26</v>
      </c>
      <c r="C12" s="25"/>
      <c r="D12" s="25"/>
      <c r="E12" s="25"/>
      <c r="F12" s="29" t="n">
        <f aca="false">O8</f>
        <v>477690</v>
      </c>
      <c r="G12" s="30" t="s">
        <v>27</v>
      </c>
      <c r="H12" s="30"/>
      <c r="I12" s="30"/>
      <c r="J12" s="30"/>
      <c r="K12" s="30"/>
      <c r="L12" s="30"/>
      <c r="M12" s="30"/>
      <c r="N12" s="30"/>
      <c r="O12" s="30"/>
    </row>
    <row r="13" s="20" customFormat="true" ht="12.8" hidden="false" customHeight="false" outlineLevel="0" collapsed="false"/>
    <row r="14" customFormat="false" ht="15.75" hidden="false" customHeight="false" outlineLevel="0" collapsed="false">
      <c r="B14" s="31" t="s">
        <v>28</v>
      </c>
      <c r="C14" s="31"/>
      <c r="D14" s="32" t="n">
        <v>46245</v>
      </c>
      <c r="E14" s="32"/>
      <c r="F14" s="32"/>
    </row>
    <row r="15" customFormat="false" ht="12.75" hidden="false" customHeight="false" outlineLevel="0" collapsed="false">
      <c r="O15" s="33"/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7">
    <mergeCell ref="A1:O1"/>
    <mergeCell ref="A2:O2"/>
    <mergeCell ref="A3:O3"/>
    <mergeCell ref="A4:O4"/>
    <mergeCell ref="A5:A6"/>
    <mergeCell ref="B5:B6"/>
    <mergeCell ref="C5:C6"/>
    <mergeCell ref="D5:D6"/>
    <mergeCell ref="E5:E6"/>
    <mergeCell ref="F5:J5"/>
    <mergeCell ref="K5:M5"/>
    <mergeCell ref="N5:N6"/>
    <mergeCell ref="O5:O6"/>
    <mergeCell ref="A8:D8"/>
    <mergeCell ref="G12:O12"/>
    <mergeCell ref="B14:C14"/>
    <mergeCell ref="D14:F14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6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2014-01-15T18:15:09Z</dcterms:created>
  <dc:creator>SaVa</dc:creator>
  <dc:description/>
  <dc:language>ru-RU</dc:language>
  <cp:lastModifiedBy/>
  <cp:lastPrinted>2026-08-12T14:24:35Z</cp:lastPrinted>
  <dcterms:modified xsi:type="dcterms:W3CDTF">2026-08-12T14:24:31Z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