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arya\Desktop\Березка 44-ФЗ\7. Июль\Автозаградители, Досмотровое зеркало\"/>
    </mc:Choice>
  </mc:AlternateContent>
  <xr:revisionPtr revIDLastSave="0" documentId="13_ncr:1_{3BE86B98-171F-46FC-AB10-37F9E3388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iterate="1"/>
</workbook>
</file>

<file path=xl/calcChain.xml><?xml version="1.0" encoding="utf-8"?>
<calcChain xmlns="http://schemas.openxmlformats.org/spreadsheetml/2006/main">
  <c r="H11" i="1" l="1"/>
  <c r="J11" i="1"/>
  <c r="L11" i="1"/>
  <c r="N11" i="1"/>
  <c r="O11" i="1"/>
  <c r="P11" i="1" s="1"/>
  <c r="Q11" i="1" s="1"/>
  <c r="N10" i="1"/>
  <c r="O10" i="1"/>
  <c r="P10" i="1" s="1"/>
  <c r="Q10" i="1" s="1"/>
  <c r="L10" i="1"/>
  <c r="J10" i="1"/>
  <c r="H10" i="1"/>
  <c r="G13" i="1" l="1"/>
</calcChain>
</file>

<file path=xl/sharedStrings.xml><?xml version="1.0" encoding="utf-8"?>
<sst xmlns="http://schemas.openxmlformats.org/spreadsheetml/2006/main" count="33" uniqueCount="26">
  <si>
    <t>№ п/п</t>
  </si>
  <si>
    <t xml:space="preserve">Наименование </t>
  </si>
  <si>
    <t>Ед. измерения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</si>
  <si>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</si>
  <si>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</si>
  <si>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</si>
  <si>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 xml:space="preserve">Средняя цена, руб. </t>
  </si>
  <si>
    <t>среднее квадратичное отклонение</t>
  </si>
  <si>
    <t>коэффициент вариации цен V (%)                    (не должен превышать 33%)</t>
  </si>
  <si>
    <t>Примечание</t>
  </si>
  <si>
    <t>Итого</t>
  </si>
  <si>
    <t>рублей</t>
  </si>
  <si>
    <t>ОКПД2</t>
  </si>
  <si>
    <t>цена за ед.</t>
  </si>
  <si>
    <t>общая цена</t>
  </si>
  <si>
    <t>Начальная (максимальная) цена договора, определенная методом сопоставимых рыночных цен  составляет</t>
  </si>
  <si>
    <t>ОКДП2</t>
  </si>
  <si>
    <t>шт</t>
  </si>
  <si>
    <t>Автозаградитель «Лиана 6000» 60</t>
  </si>
  <si>
    <t>Досмотровое зеркало ДУ-101</t>
  </si>
  <si>
    <t>Предложение  № 1 от 09.07.2025</t>
  </si>
  <si>
    <t xml:space="preserve">Предложение № 2     от 09.07.2026    </t>
  </si>
  <si>
    <t>Предложение № 3  от 09.07.2026</t>
  </si>
  <si>
    <t>28.99.39.190</t>
  </si>
  <si>
    <t>26.30.50</t>
  </si>
  <si>
    <t xml:space="preserve">Расчет начальной (максимальной) цены контракта методом сопоставимых рыночных цен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</si>
</sst>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#,##0.00_ ;\-#,##0.00\ 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50">
    <xf numFmtId="0" fontId="0" fillId="0" borderId="0" xfId="0"/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165" fontId="5" fillId="0" borderId="0" xfId="0" applyNumberFormat="1" applyFont="1"/>
    <xf numFmtId="14" fontId="10" fillId="0" borderId="0" xfId="1" applyNumberFormat="1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0"/>
  <sheetViews>
    <sheetView tabSelected="1" workbookViewId="0">
      <selection activeCell="E11" sqref="E11"/>
    </sheetView>
  </sheetViews>
  <sheetFormatPr defaultRowHeight="15" x14ac:dyDescent="0.25"/>
  <cols>
    <col min="1" max="1" width="6.85546875" customWidth="1"/>
    <col min="2" max="2" width="21.7109375" hidden="1" customWidth="1"/>
    <col min="3" max="3" width="21.7109375" customWidth="1"/>
    <col min="4" max="4" width="33.85546875" customWidth="1"/>
    <col min="5" max="5" width="10.85546875" customWidth="1"/>
    <col min="6" max="6" width="9.140625" customWidth="1"/>
    <col min="7" max="8" width="15.7109375" customWidth="1"/>
    <col min="9" max="9" width="16.85546875" customWidth="1"/>
    <col min="10" max="10" width="17.42578125" customWidth="1"/>
    <col min="11" max="11" width="15.140625" customWidth="1"/>
    <col min="12" max="12" width="15.85546875" customWidth="1"/>
    <col min="13" max="13" width="14.7109375" customWidth="1"/>
    <col min="14" max="14" width="15" customWidth="1"/>
    <col min="15" max="15" width="15.140625" customWidth="1"/>
    <col min="16" max="16" width="16.140625" customWidth="1"/>
    <col min="17" max="17" width="14.42578125" customWidth="1"/>
  </cols>
  <sheetData>
    <row r="2" spans="1:17" x14ac:dyDescent="0.25">
      <c r="A2" s="29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15.75" x14ac:dyDescent="0.25">
      <c r="A6" s="10"/>
      <c r="B6" s="13"/>
      <c r="C6" s="13"/>
      <c r="D6" s="11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 ht="35.25" customHeight="1" x14ac:dyDescent="0.25">
      <c r="A7" s="31" t="s">
        <v>0</v>
      </c>
      <c r="B7" s="31" t="s">
        <v>12</v>
      </c>
      <c r="C7" s="31" t="s">
        <v>16</v>
      </c>
      <c r="D7" s="31" t="s">
        <v>1</v>
      </c>
      <c r="E7" s="31" t="s">
        <v>2</v>
      </c>
      <c r="F7" s="31" t="s">
        <v>3</v>
      </c>
      <c r="G7" s="31" t="s">
        <v>4</v>
      </c>
      <c r="H7" s="31"/>
      <c r="I7" s="31"/>
      <c r="J7" s="31"/>
      <c r="K7" s="31"/>
      <c r="L7" s="31"/>
      <c r="M7" s="31" t="s">
        <v>5</v>
      </c>
      <c r="N7" s="31"/>
      <c r="O7" s="31"/>
      <c r="P7" s="31"/>
      <c r="Q7" s="31"/>
    </row>
    <row r="8" spans="1:17" ht="66" customHeight="1" x14ac:dyDescent="0.25">
      <c r="A8" s="31"/>
      <c r="B8" s="31"/>
      <c r="C8" s="32"/>
      <c r="D8" s="31"/>
      <c r="E8" s="31"/>
      <c r="F8" s="31"/>
      <c r="G8" s="31" t="s">
        <v>20</v>
      </c>
      <c r="H8" s="31"/>
      <c r="I8" s="31" t="s">
        <v>21</v>
      </c>
      <c r="J8" s="31"/>
      <c r="K8" s="31" t="s">
        <v>22</v>
      </c>
      <c r="L8" s="31"/>
      <c r="M8" s="33" t="s">
        <v>6</v>
      </c>
      <c r="N8" s="32"/>
      <c r="O8" s="41" t="s">
        <v>7</v>
      </c>
      <c r="P8" s="41" t="s">
        <v>8</v>
      </c>
      <c r="Q8" s="42" t="s">
        <v>9</v>
      </c>
    </row>
    <row r="9" spans="1:17" ht="36" customHeight="1" x14ac:dyDescent="0.25">
      <c r="A9" s="31"/>
      <c r="B9" s="31"/>
      <c r="C9" s="32"/>
      <c r="D9" s="31"/>
      <c r="E9" s="31"/>
      <c r="F9" s="31"/>
      <c r="G9" s="18" t="s">
        <v>13</v>
      </c>
      <c r="H9" s="18" t="s">
        <v>14</v>
      </c>
      <c r="I9" s="18" t="s">
        <v>13</v>
      </c>
      <c r="J9" s="18" t="s">
        <v>14</v>
      </c>
      <c r="K9" s="18" t="s">
        <v>13</v>
      </c>
      <c r="L9" s="18" t="s">
        <v>14</v>
      </c>
      <c r="M9" s="18" t="s">
        <v>13</v>
      </c>
      <c r="N9" s="18" t="s">
        <v>14</v>
      </c>
      <c r="O9" s="41"/>
      <c r="P9" s="41"/>
      <c r="Q9" s="42"/>
    </row>
    <row r="10" spans="1:17" ht="103.5" customHeight="1" x14ac:dyDescent="0.25">
      <c r="A10" s="18">
        <v>1</v>
      </c>
      <c r="B10" s="18"/>
      <c r="C10" s="16" t="s">
        <v>23</v>
      </c>
      <c r="D10" s="16" t="s">
        <v>18</v>
      </c>
      <c r="E10" s="18" t="s">
        <v>17</v>
      </c>
      <c r="F10" s="20">
        <v>2</v>
      </c>
      <c r="G10" s="21">
        <v>36400</v>
      </c>
      <c r="H10" s="22">
        <f t="shared" ref="H10:H11" si="0">F10*G10</f>
        <v>72800</v>
      </c>
      <c r="I10" s="22">
        <v>36400</v>
      </c>
      <c r="J10" s="22">
        <f t="shared" ref="J10" si="1">I10*F10</f>
        <v>72800</v>
      </c>
      <c r="K10" s="22">
        <v>36400</v>
      </c>
      <c r="L10" s="22">
        <f t="shared" ref="L10" si="2">K10*F10</f>
        <v>72800</v>
      </c>
      <c r="M10" s="22">
        <v>36400</v>
      </c>
      <c r="N10" s="22">
        <f t="shared" ref="N10:N11" si="3">M10*F10</f>
        <v>72800</v>
      </c>
      <c r="O10" s="23">
        <f t="shared" ref="O10:O11" si="4">SQRT(VAR(G10,I10,K10))</f>
        <v>0</v>
      </c>
      <c r="P10" s="24">
        <f t="shared" ref="P10" si="5">O10/M10</f>
        <v>0</v>
      </c>
      <c r="Q10" s="25" t="str">
        <f t="shared" ref="Q10:Q11" si="6">IF(P10&lt;33%,"однороден",IF(P10&gt;33%,"неоднороден"))</f>
        <v>однороден</v>
      </c>
    </row>
    <row r="11" spans="1:17" ht="78" customHeight="1" x14ac:dyDescent="0.25">
      <c r="A11" s="18">
        <v>2</v>
      </c>
      <c r="B11" s="18"/>
      <c r="C11" s="19" t="s">
        <v>24</v>
      </c>
      <c r="D11" s="26" t="s">
        <v>19</v>
      </c>
      <c r="E11" s="18" t="s">
        <v>17</v>
      </c>
      <c r="F11" s="20">
        <v>2</v>
      </c>
      <c r="G11" s="21">
        <v>7190</v>
      </c>
      <c r="H11" s="22">
        <f t="shared" si="0"/>
        <v>14380</v>
      </c>
      <c r="I11" s="22">
        <v>7190</v>
      </c>
      <c r="J11" s="22">
        <f t="shared" ref="J11" si="7">I11*F11</f>
        <v>14380</v>
      </c>
      <c r="K11" s="22">
        <v>7190</v>
      </c>
      <c r="L11" s="22">
        <f t="shared" ref="L11" si="8">K11*F11</f>
        <v>14380</v>
      </c>
      <c r="M11" s="22">
        <v>7190</v>
      </c>
      <c r="N11" s="22">
        <f t="shared" si="3"/>
        <v>14380</v>
      </c>
      <c r="O11" s="23">
        <f t="shared" si="4"/>
        <v>0</v>
      </c>
      <c r="P11" s="24">
        <f t="shared" ref="P11" si="9">O11/M11</f>
        <v>0</v>
      </c>
      <c r="Q11" s="25" t="str">
        <f t="shared" si="6"/>
        <v>однороден</v>
      </c>
    </row>
    <row r="12" spans="1:17" ht="21" customHeight="1" x14ac:dyDescent="0.25">
      <c r="A12" s="34" t="s">
        <v>10</v>
      </c>
      <c r="B12" s="35"/>
      <c r="C12" s="35"/>
      <c r="D12" s="35"/>
      <c r="E12" s="35"/>
      <c r="F12" s="35"/>
      <c r="G12" s="36"/>
      <c r="H12" s="17"/>
      <c r="I12" s="14"/>
      <c r="J12" s="15"/>
      <c r="K12" s="14"/>
      <c r="L12" s="14"/>
      <c r="M12" s="12"/>
      <c r="N12" s="14">
        <v>87180</v>
      </c>
      <c r="O12" s="37"/>
      <c r="P12" s="38"/>
      <c r="Q12" s="39"/>
    </row>
    <row r="13" spans="1:17" ht="15.75" x14ac:dyDescent="0.25">
      <c r="A13" s="45" t="s">
        <v>15</v>
      </c>
      <c r="B13" s="45"/>
      <c r="C13" s="45"/>
      <c r="D13" s="45"/>
      <c r="E13" s="45"/>
      <c r="F13" s="45"/>
      <c r="G13" s="4">
        <f>N12</f>
        <v>87180</v>
      </c>
      <c r="H13" s="27" t="s">
        <v>11</v>
      </c>
      <c r="I13" s="2"/>
      <c r="J13" s="1"/>
      <c r="K13" s="1"/>
      <c r="L13" s="1"/>
      <c r="M13" s="1"/>
      <c r="N13" s="1"/>
      <c r="O13" s="1"/>
      <c r="P13" s="1"/>
      <c r="Q13" s="1"/>
    </row>
    <row r="14" spans="1:17" ht="21.75" customHeight="1" x14ac:dyDescent="0.25">
      <c r="A14" s="46"/>
      <c r="B14" s="46"/>
      <c r="C14" s="46"/>
      <c r="D14" s="46"/>
      <c r="E14" s="46"/>
      <c r="F14" s="46"/>
      <c r="G14" s="46"/>
      <c r="H14" s="28"/>
      <c r="I14" s="28"/>
      <c r="J14" s="47"/>
      <c r="K14" s="47"/>
      <c r="L14" s="47"/>
      <c r="M14" s="47"/>
      <c r="N14" s="3"/>
      <c r="O14" s="3"/>
      <c r="P14" s="3"/>
      <c r="Q14" s="3"/>
    </row>
    <row r="15" spans="1:17" ht="15.75" x14ac:dyDescent="0.25">
      <c r="A15" s="3"/>
      <c r="B15" s="3"/>
      <c r="C15" s="3"/>
      <c r="D15" s="49"/>
      <c r="E15" s="49"/>
      <c r="F15" s="49"/>
      <c r="G15" s="49"/>
      <c r="H15" s="49"/>
      <c r="I15" s="49"/>
      <c r="J15" s="49"/>
      <c r="K15" s="49"/>
      <c r="L15" s="3"/>
      <c r="M15" s="3"/>
      <c r="N15" s="3"/>
      <c r="O15" s="3"/>
      <c r="P15" s="3"/>
      <c r="Q15" s="3"/>
    </row>
    <row r="16" spans="1:17" ht="69.75" customHeight="1" x14ac:dyDescent="0.25">
      <c r="A16" s="3"/>
      <c r="B16" s="3"/>
      <c r="C16" s="3"/>
      <c r="D16" s="49"/>
      <c r="E16" s="49"/>
      <c r="F16" s="49"/>
      <c r="G16" s="49"/>
      <c r="H16" s="49"/>
      <c r="I16" s="49"/>
      <c r="J16" s="49"/>
      <c r="K16" s="49"/>
      <c r="L16" s="3"/>
      <c r="M16" s="3"/>
      <c r="N16" s="3"/>
      <c r="O16" s="3"/>
      <c r="P16" s="3"/>
      <c r="Q16" s="3"/>
    </row>
    <row r="17" spans="1:9" ht="15.75" x14ac:dyDescent="0.25">
      <c r="A17" s="7"/>
      <c r="B17" s="7"/>
      <c r="C17" s="7"/>
      <c r="D17" s="3"/>
      <c r="E17" s="5"/>
      <c r="F17" s="48"/>
      <c r="G17" s="48"/>
      <c r="H17" s="3"/>
      <c r="I17" s="3"/>
    </row>
    <row r="18" spans="1:9" ht="15.75" x14ac:dyDescent="0.25">
      <c r="D18" s="3"/>
      <c r="E18" s="5"/>
      <c r="F18" s="40"/>
      <c r="G18" s="40"/>
      <c r="H18" s="3"/>
      <c r="I18" s="3"/>
    </row>
    <row r="19" spans="1:9" ht="15.75" x14ac:dyDescent="0.25">
      <c r="A19" s="7"/>
      <c r="B19" s="7"/>
      <c r="C19" s="7"/>
      <c r="D19" s="43"/>
      <c r="E19" s="8"/>
      <c r="F19" s="8"/>
      <c r="G19" s="6"/>
      <c r="H19" s="7"/>
      <c r="I19" s="7"/>
    </row>
    <row r="20" spans="1:9" ht="37.5" customHeight="1" x14ac:dyDescent="0.25">
      <c r="A20" s="7"/>
      <c r="B20" s="7"/>
      <c r="C20" s="7"/>
      <c r="D20" s="43"/>
      <c r="E20" s="44"/>
      <c r="F20" s="44"/>
      <c r="G20" s="9"/>
      <c r="H20" s="7"/>
      <c r="I20" s="7"/>
    </row>
  </sheetData>
  <mergeCells count="27">
    <mergeCell ref="D19:D20"/>
    <mergeCell ref="E20:F20"/>
    <mergeCell ref="A13:F13"/>
    <mergeCell ref="A14:G14"/>
    <mergeCell ref="J14:M14"/>
    <mergeCell ref="F17:G17"/>
    <mergeCell ref="D15:K16"/>
    <mergeCell ref="A12:G12"/>
    <mergeCell ref="O12:Q12"/>
    <mergeCell ref="F18:G18"/>
    <mergeCell ref="O8:O9"/>
    <mergeCell ref="P8:P9"/>
    <mergeCell ref="Q8:Q9"/>
    <mergeCell ref="A2:Q5"/>
    <mergeCell ref="E6:Q6"/>
    <mergeCell ref="A7:A9"/>
    <mergeCell ref="D7:D9"/>
    <mergeCell ref="E7:E9"/>
    <mergeCell ref="F7:F9"/>
    <mergeCell ref="M7:Q7"/>
    <mergeCell ref="G8:H8"/>
    <mergeCell ref="B7:B9"/>
    <mergeCell ref="G7:L7"/>
    <mergeCell ref="C7:C9"/>
    <mergeCell ref="I8:J8"/>
    <mergeCell ref="K8:L8"/>
    <mergeCell ref="M8:N8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Svobodina SU</dc:creator>
  <cp:lastModifiedBy>Екатерина</cp:lastModifiedBy>
  <cp:lastPrinted>2026-07-29T06:35:28Z</cp:lastPrinted>
  <dcterms:created xsi:type="dcterms:W3CDTF">2024-09-11T19:24:16Z</dcterms:created>
  <dcterms:modified xsi:type="dcterms:W3CDTF">2026-07-29T07:18:51Z</dcterms:modified>
</cp:coreProperties>
</file>