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90" windowHeight="110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" i="1" l="1"/>
  <c r="H8" i="1"/>
  <c r="J8" i="1"/>
  <c r="I8" i="1" l="1"/>
  <c r="F9" i="1"/>
  <c r="J9" i="1" s="1"/>
  <c r="H9" i="1"/>
  <c r="J10" i="1" l="1"/>
  <c r="I9" i="1"/>
  <c r="A11" i="2"/>
</calcChain>
</file>

<file path=xl/sharedStrings.xml><?xml version="1.0" encoding="utf-8"?>
<sst xmlns="http://schemas.openxmlformats.org/spreadsheetml/2006/main" count="17" uniqueCount="17">
  <si>
    <t>Расчет начальной (максимальной) цены контракта.</t>
  </si>
  <si>
    <t>№ п/п</t>
  </si>
  <si>
    <t>Предложения, рублей</t>
  </si>
  <si>
    <t>Средняя цена единицы товара, рублей</t>
  </si>
  <si>
    <t>Среднее квадратичное отклонение</t>
  </si>
  <si>
    <t xml:space="preserve">Коэффициент вариации, %  </t>
  </si>
  <si>
    <t>НМЦК, рублей</t>
  </si>
  <si>
    <t>№ 1</t>
  </si>
  <si>
    <t>№ 2</t>
  </si>
  <si>
    <t>№ 3</t>
  </si>
  <si>
    <t>ИТОГО</t>
  </si>
  <si>
    <r>
      <t xml:space="preserve">    </t>
    </r>
    <r>
      <rPr>
        <sz val="12"/>
        <rFont val="Times New Roman"/>
        <family val="1"/>
        <charset val="204"/>
      </rPr>
      <t xml:space="preserve">  Начальная (максимальная) цена контракта, указанная в Извещении о проведении электронного аукциона, определяется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утвержденных приказом Минэкономразвития России от 02.10.2013 № 567.
     Начальная (максимальная) цена контракта сформирована на основании коммерческих предложений от организаций, обладающих опытом поставок аналогичных товаров.</t>
    </r>
    <r>
      <rPr>
        <sz val="11"/>
        <rFont val="Calibri"/>
        <family val="2"/>
        <charset val="204"/>
        <scheme val="minor"/>
      </rPr>
      <t xml:space="preserve">
</t>
    </r>
  </si>
  <si>
    <t xml:space="preserve">        </t>
  </si>
  <si>
    <t>Наименование услуги</t>
  </si>
  <si>
    <t>Кол-во, шт.</t>
  </si>
  <si>
    <t xml:space="preserve">аккумуляторы 12В 7Ач
</t>
  </si>
  <si>
    <t>аккумуляторы 12В 17Ач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</si>
</sst>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0.000"/>
    <numFmt numFmtId="165" formatCode="#,##0.00\ _₽"/>
    <numFmt numFmtId="166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165" fontId="0" fillId="0" borderId="0" xfId="0" applyNumberFormat="1"/>
    <xf numFmtId="165" fontId="0" fillId="0" borderId="6" xfId="0" applyNumberForma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4" fillId="0" borderId="1" xfId="0" applyNumberFormat="1" applyFont="1" applyBorder="1" applyAlignment="1">
      <alignment horizontal="center" vertical="center" wrapText="1"/>
    </xf>
    <xf numFmtId="0" fontId="0" fillId="0" borderId="6" xfId="0" applyNumberFormat="1" applyBorder="1" applyAlignment="1">
      <alignment horizontal="left" vertical="center"/>
    </xf>
    <xf numFmtId="0" fontId="0" fillId="0" borderId="0" xfId="0" applyNumberFormat="1"/>
    <xf numFmtId="1" fontId="0" fillId="0" borderId="6" xfId="0" applyNumberFormat="1" applyBorder="1" applyAlignment="1">
      <alignment horizontal="left" vertical="center"/>
    </xf>
    <xf numFmtId="1" fontId="0" fillId="0" borderId="0" xfId="0" applyNumberFormat="1"/>
    <xf numFmtId="166" fontId="0" fillId="0" borderId="6" xfId="0" applyNumberFormat="1" applyBorder="1" applyAlignment="1">
      <alignment horizontal="left" vertical="center"/>
    </xf>
    <xf numFmtId="166" fontId="0" fillId="0" borderId="0" xfId="0" applyNumberFormat="1"/>
    <xf numFmtId="166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topLeftCell="A8" workbookViewId="0">
      <selection activeCell="F8" sqref="F8"/>
    </sheetView>
  </sheetViews>
  <sheetFormatPr defaultRowHeight="14.5" x14ac:dyDescent="0.35"/>
  <cols>
    <col min="1" max="1" width="5.6328125" style="19" customWidth="1"/>
    <col min="2" max="2" width="24.90625" style="1" customWidth="1"/>
    <col min="3" max="3" width="18.36328125" style="23" bestFit="1" customWidth="1"/>
    <col min="4" max="5" width="18.36328125" bestFit="1" customWidth="1"/>
    <col min="6" max="6" width="16.08984375" style="7" customWidth="1"/>
    <col min="7" max="7" width="6.54296875" style="21" customWidth="1"/>
    <col min="8" max="8" width="15" customWidth="1"/>
    <col min="9" max="9" width="14.08984375" customWidth="1"/>
    <col min="10" max="10" width="18.90625" style="23" bestFit="1" customWidth="1"/>
  </cols>
  <sheetData>
    <row r="1" spans="1:38" x14ac:dyDescent="0.3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38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38" s="2" customFormat="1" x14ac:dyDescent="0.35">
      <c r="A3" s="31" t="s">
        <v>11</v>
      </c>
      <c r="B3" s="32"/>
      <c r="C3" s="32"/>
      <c r="D3" s="32"/>
      <c r="E3" s="32"/>
      <c r="F3" s="32"/>
      <c r="G3" s="32"/>
      <c r="H3" s="32"/>
      <c r="I3" s="32"/>
      <c r="J3" s="32"/>
    </row>
    <row r="4" spans="1:38" s="2" customFormat="1" x14ac:dyDescent="0.35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38" s="2" customFormat="1" ht="55.5" customHeight="1" x14ac:dyDescent="0.3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38" ht="15.5" x14ac:dyDescent="0.35">
      <c r="A6" s="44" t="s">
        <v>1</v>
      </c>
      <c r="B6" s="45" t="s">
        <v>13</v>
      </c>
      <c r="C6" s="41" t="s">
        <v>2</v>
      </c>
      <c r="D6" s="42"/>
      <c r="E6" s="43"/>
      <c r="F6" s="46" t="s">
        <v>3</v>
      </c>
      <c r="G6" s="47" t="s">
        <v>14</v>
      </c>
      <c r="H6" s="45" t="s">
        <v>4</v>
      </c>
      <c r="I6" s="45" t="s">
        <v>5</v>
      </c>
      <c r="J6" s="40" t="s">
        <v>6</v>
      </c>
    </row>
    <row r="7" spans="1:38" ht="61.5" customHeight="1" x14ac:dyDescent="0.35">
      <c r="A7" s="44"/>
      <c r="B7" s="45"/>
      <c r="C7" s="15" t="s">
        <v>7</v>
      </c>
      <c r="D7" s="9" t="s">
        <v>8</v>
      </c>
      <c r="E7" s="9" t="s">
        <v>9</v>
      </c>
      <c r="F7" s="46"/>
      <c r="G7" s="47"/>
      <c r="H7" s="45"/>
      <c r="I7" s="45"/>
      <c r="J7" s="40"/>
    </row>
    <row r="8" spans="1:38" s="1" customFormat="1" ht="61.5" customHeight="1" x14ac:dyDescent="0.35">
      <c r="A8" s="25"/>
      <c r="B8" s="26" t="s">
        <v>16</v>
      </c>
      <c r="C8" s="24">
        <v>4614</v>
      </c>
      <c r="D8" s="48">
        <v>3430</v>
      </c>
      <c r="E8" s="48">
        <v>4300</v>
      </c>
      <c r="F8" s="24">
        <f>AVERAGE(C8:E8)</f>
        <v>4114.666666666667</v>
      </c>
      <c r="G8" s="27">
        <v>2</v>
      </c>
      <c r="H8" s="26">
        <f>STDEV(C8:E8)</f>
        <v>613.37210022410716</v>
      </c>
      <c r="I8" s="26">
        <f>((STDEV(C8:E8)/F8)*100)</f>
        <v>14.906969383281929</v>
      </c>
      <c r="J8" s="24">
        <f>PRODUCT(F8:G8)</f>
        <v>8229.3333333333339</v>
      </c>
    </row>
    <row r="9" spans="1:38" s="1" customFormat="1" ht="93.75" customHeight="1" x14ac:dyDescent="0.35">
      <c r="A9" s="17">
        <v>1</v>
      </c>
      <c r="B9" s="14" t="s">
        <v>15</v>
      </c>
      <c r="C9" s="15">
        <v>2085</v>
      </c>
      <c r="D9" s="15">
        <v>1515</v>
      </c>
      <c r="E9" s="15">
        <v>1500</v>
      </c>
      <c r="F9" s="10">
        <f>AVERAGE(C9:E9)</f>
        <v>1700</v>
      </c>
      <c r="G9" s="11">
        <v>10</v>
      </c>
      <c r="H9" s="12">
        <f>STDEV(C9:E9)</f>
        <v>333.50412291304588</v>
      </c>
      <c r="I9" s="13">
        <f>((STDEV(C9:E9)/F9)*100)</f>
        <v>19.617889583120345</v>
      </c>
      <c r="J9" s="10">
        <f>PRODUCT(F9:G9)</f>
        <v>17000</v>
      </c>
    </row>
    <row r="10" spans="1:38" s="3" customFormat="1" ht="31.5" customHeight="1" x14ac:dyDescent="0.35">
      <c r="A10" s="28" t="s">
        <v>10</v>
      </c>
      <c r="B10" s="29"/>
      <c r="C10" s="29"/>
      <c r="D10" s="29"/>
      <c r="E10" s="29"/>
      <c r="F10" s="29"/>
      <c r="G10" s="29"/>
      <c r="H10" s="29"/>
      <c r="I10" s="30"/>
      <c r="J10" s="22">
        <f>SUM(J7:J9)</f>
        <v>25229.333333333336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18"/>
      <c r="B11" s="4"/>
      <c r="C11" s="22"/>
      <c r="D11" s="4"/>
      <c r="E11" s="4"/>
      <c r="F11" s="8"/>
      <c r="G11" s="20"/>
      <c r="H11" s="4"/>
      <c r="I11" s="4"/>
      <c r="J11" s="22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 x14ac:dyDescent="0.35">
      <c r="A12" s="35" t="s">
        <v>12</v>
      </c>
      <c r="B12" s="36"/>
      <c r="C12" s="36"/>
      <c r="D12" s="36"/>
      <c r="E12" s="36"/>
      <c r="F12" s="36"/>
      <c r="G12" s="36"/>
      <c r="H12" s="36"/>
      <c r="I12" s="36"/>
      <c r="J12" s="36"/>
    </row>
    <row r="13" spans="1:38" ht="18.75" customHeight="1" x14ac:dyDescent="0.35">
      <c r="A13" s="36"/>
      <c r="B13" s="36"/>
      <c r="C13" s="36"/>
      <c r="D13" s="36"/>
      <c r="E13" s="36"/>
      <c r="F13" s="36"/>
      <c r="G13" s="36"/>
      <c r="H13" s="36"/>
      <c r="I13" s="36"/>
      <c r="J13" s="36"/>
    </row>
  </sheetData>
  <mergeCells count="12">
    <mergeCell ref="A10:I10"/>
    <mergeCell ref="A3:J5"/>
    <mergeCell ref="A12:J13"/>
    <mergeCell ref="A1:J2"/>
    <mergeCell ref="J6:J7"/>
    <mergeCell ref="C6:E6"/>
    <mergeCell ref="A6:A7"/>
    <mergeCell ref="B6:B7"/>
    <mergeCell ref="F6:F7"/>
    <mergeCell ref="G6:G7"/>
    <mergeCell ref="H6:H7"/>
    <mergeCell ref="I6:I7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1" sqref="A11"/>
    </sheetView>
  </sheetViews>
  <sheetFormatPr defaultRowHeight="14.5" x14ac:dyDescent="0.35"/>
  <cols>
    <col min="1" max="1" width="22.54296875" customWidth="1"/>
  </cols>
  <sheetData>
    <row r="1" spans="1:1" x14ac:dyDescent="0.3">
      <c r="A1" s="16">
        <v>253633</v>
      </c>
    </row>
    <row r="2" spans="1:1" x14ac:dyDescent="0.3">
      <c r="A2" s="16">
        <v>155250</v>
      </c>
    </row>
    <row r="3" spans="1:1" x14ac:dyDescent="0.3">
      <c r="A3" s="16">
        <v>10360</v>
      </c>
    </row>
    <row r="4" spans="1:1" x14ac:dyDescent="0.3">
      <c r="A4" s="16">
        <v>8550</v>
      </c>
    </row>
    <row r="5" spans="1:1" x14ac:dyDescent="0.3">
      <c r="A5" s="16">
        <v>20238.900000000001</v>
      </c>
    </row>
    <row r="6" spans="1:1" x14ac:dyDescent="0.3">
      <c r="A6" s="16">
        <v>23440</v>
      </c>
    </row>
    <row r="7" spans="1:1" x14ac:dyDescent="0.3">
      <c r="A7" s="16">
        <v>33072</v>
      </c>
    </row>
    <row r="8" spans="1:1" x14ac:dyDescent="0.3">
      <c r="A8" s="16">
        <v>5200</v>
      </c>
    </row>
    <row r="9" spans="1:1" x14ac:dyDescent="0.3">
      <c r="A9" s="16">
        <v>1173.3599999999999</v>
      </c>
    </row>
    <row r="11" spans="1:1" x14ac:dyDescent="0.3">
      <c r="A11" s="16">
        <f>SUM(A1:A10)</f>
        <v>510917.26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cp:lastPrinted>2021-09-16T14:29:07Z</cp:lastPrinted>
  <dcterms:created xsi:type="dcterms:W3CDTF">2019-10-25T07:07:37Z</dcterms:created>
  <dcterms:modified xsi:type="dcterms:W3CDTF">2026-04-12T18:33:26Z</dcterms:modified>
</cp:coreProperties>
</file>