
<file path=[Content_Types].xml><?xml version="1.0" encoding="utf-8"?>
<Types xmlns="http://schemas.openxmlformats.org/package/2006/content-types">
  <Default Extension="svg" ContentType="image/svg+xml"/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 hidePivotFieldList="0"/>
  <workbookProtection lockStructure="0" lockWindows="0" workbookPassword="0000"/>
  <bookViews>
    <workbookView xWindow="360" yWindow="15" windowWidth="20955" windowHeight="9720" activeTab="0"/>
  </bookViews>
  <sheets>
    <sheet name="Расчет цены" sheetId="1" state="visible" r:id="rId1"/>
  </sheets>
  <calcPr/>
</workbook>
</file>

<file path=xl/sharedStrings.xml><?xml version="1.0" encoding="utf-8"?>
<sst xmlns="http://schemas.openxmlformats.org/spreadsheetml/2006/main" count="27" uniqueCount="27">
  <si>
    <t xml:space="preserve">Обоснование цены контракта, заключаемого с единственным поставщиком (подрядчиком, исполнителем)</t>
  </si>
  <si>
    <t xml:space="preserve">Используемый метод определения ЦК с ЕППИ:</t>
  </si>
  <si>
    <t xml:space="preserve">В соответствии со ст. 22 Федерального закона от 05.04.2013 № 44-ФЗ «О контрактной системе в сфере закупок товаров, работ, услуг для обеспечения государственных и муниципальных нужд», приказом Минэкономразвития РФ от 02.10.2013г. № 567 «Об утверждении методических рекомендаций по применению методов определения начальной (максимальной) цены контракта, цены контракта заключаемого с единственным поставщиком (подрядчиком, исполнителем)» для определения ЦК с ЕППИ используется метод сопоставимых рыночных цен (анализа рынка).</t>
  </si>
  <si>
    <t>№</t>
  </si>
  <si>
    <t xml:space="preserve">Наименование предмета контракта</t>
  </si>
  <si>
    <t xml:space="preserve">Ед. изм</t>
  </si>
  <si>
    <t>Кол-во</t>
  </si>
  <si>
    <t xml:space="preserve">Коммерческие предложения ( руб./ед.изм.)</t>
  </si>
  <si>
    <t xml:space="preserve">Однородность совокупности значений выявленных цен, используемых в расчете Н(М)ЦК, ЦКЕП</t>
  </si>
  <si>
    <t xml:space="preserve">Н(М)ЦК,  определяемая методом сопоставимых рыночных цен (анализа рынка)</t>
  </si>
  <si>
    <t xml:space="preserve">Организация 1  (вх. № 017071/26 от 11.06.2026)</t>
  </si>
  <si>
    <t xml:space="preserve">Организация 2     (вх. № 017280/26 от 15.06.2026)</t>
  </si>
  <si>
    <t xml:space="preserve">Организация 3    (вх. № 017070/26 от 11.06.2026)</t>
  </si>
  <si>
    <t xml:space="preserve">Применяемый коэффициент</t>
  </si>
  <si>
    <t xml:space="preserve">Средняя арифметическая цена за единицу     &lt;ц&gt; </t>
  </si>
  <si>
    <t xml:space="preserve">Среднее квадратичное отклонение</t>
  </si>
  <si>
    <r>
      <t xml:space="preserve">Коэффициент вариации цен V (%)           </t>
    </r>
    <r>
      <rPr>
        <i/>
        <sz val="10"/>
        <rFont val="Times New Roman"/>
      </rPr>
      <t xml:space="preserve">         (не должен превышать 33%)</t>
    </r>
  </si>
  <si>
    <t xml:space="preserve">Цена за единицу изм. с округлением (вниз) до сотых долей после запятой (руб.)</t>
  </si>
  <si>
    <t xml:space="preserve">Н(М)ЦК с учетом округления цены за еденицу  (руб.)  по  формуле v - количество (объем) закупаемого товара (работы,услуги), n - количество значений, используемых в расчете, i - номер источника ценовой информации;   ц   - цена еденицы </t>
  </si>
  <si>
    <t xml:space="preserve">Поставка средств печати и копирования данных взамен списанных, вышедших из строя</t>
  </si>
  <si>
    <t>шт.</t>
  </si>
  <si>
    <t>-</t>
  </si>
  <si>
    <t>ИТОГО</t>
  </si>
  <si>
    <t xml:space="preserve">В целях определения ЦК с ЕППИ заказчиком проведен анализ рынка, направлены запросы о предоставлении ценовой информации потенциальным исполнителям, на которые получены коммерческие предложения.                                                                                                                                    При расчете ЦК с ЕППИ  использованы коммерческие предложения исполнителей, применяющих различные системы налогообложения. Цены учтены в соответствии с представленными коммерческими предложениями. ЦК с ЕППИ определена с учетом всех налогов, сборов и иных обязательных платежей, включая НДС (при наличии) и составляет </t>
  </si>
  <si>
    <t xml:space="preserve">61 000 (Шестьдесят одна тысяча) рублей 00 копеек</t>
  </si>
  <si>
    <t xml:space="preserve">Дата составления 17.06.2026</t>
  </si>
  <si>
    <t xml:space="preserve">Составил: Аршукова М.Н.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</si>
</sst>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6">
    <numFmt numFmtId="160" formatCode="_-* #,##0.00&quot;р.&quot;_-;\-* #,##0.00&quot;р.&quot;_-;_-* &quot;-&quot;??&quot;р.&quot;_-;_-@_-"/>
    <numFmt numFmtId="161" formatCode="_-* #,##0&quot;р.&quot;_-;\-* #,##0&quot;р.&quot;_-;_-* &quot;-&quot;&quot;р.&quot;_-;_-@_-"/>
    <numFmt numFmtId="162" formatCode="_-* #,##0.00_р_._-;\-* #,##0.00_р_._-;_-* &quot;-&quot;??_р_._-;_-@_-"/>
    <numFmt numFmtId="163" formatCode="_-* #,##0_р_._-;\-* #,##0_р_._-;_-* &quot;-&quot;_р_._-;_-@_-"/>
    <numFmt numFmtId="164" formatCode="0.000"/>
    <numFmt numFmtId="165" formatCode="0.0000"/>
  </numFmts>
  <fonts count="29">
    <font>
      <sz val="11.000000"/>
      <color theme="1" tint="0"/>
      <name val="Calibri"/>
      <scheme val="minor"/>
    </font>
    <font>
      <sz val="11.000000"/>
      <color theme="0" tint="0"/>
      <name val="Calibri"/>
      <scheme val="minor"/>
    </font>
    <font>
      <sz val="11.000000"/>
      <color rgb="FF3F3F76"/>
      <name val="Calibri"/>
      <scheme val="minor"/>
    </font>
    <font>
      <b/>
      <sz val="11.000000"/>
      <color rgb="FF3F3F3F"/>
      <name val="Calibri"/>
      <scheme val="minor"/>
    </font>
    <font>
      <b/>
      <sz val="11.000000"/>
      <color rgb="FFFA7D00"/>
      <name val="Calibri"/>
      <scheme val="minor"/>
    </font>
    <font>
      <u/>
      <sz val="11.000000"/>
      <color theme="10" tint="0"/>
      <name val="Calibri"/>
    </font>
    <font>
      <sz val="11.000000"/>
      <name val="Calibri"/>
    </font>
    <font>
      <b/>
      <sz val="15.000000"/>
      <color theme="3" tint="0"/>
      <name val="Calibri"/>
      <scheme val="minor"/>
    </font>
    <font>
      <b/>
      <sz val="13.000000"/>
      <color theme="3" tint="0"/>
      <name val="Calibri"/>
      <scheme val="minor"/>
    </font>
    <font>
      <b/>
      <sz val="11.000000"/>
      <color theme="3" tint="0"/>
      <name val="Calibri"/>
      <scheme val="minor"/>
    </font>
    <font>
      <b/>
      <sz val="11.000000"/>
      <color theme="1" tint="0"/>
      <name val="Calibri"/>
      <scheme val="minor"/>
    </font>
    <font>
      <b/>
      <sz val="11.000000"/>
      <color theme="0" tint="0"/>
      <name val="Calibri"/>
      <scheme val="minor"/>
    </font>
    <font>
      <b/>
      <sz val="18.000000"/>
      <color theme="3" tint="0"/>
      <name val="Cambria"/>
      <scheme val="major"/>
    </font>
    <font>
      <sz val="11.000000"/>
      <color rgb="FF9C6500"/>
      <name val="Calibri"/>
      <scheme val="minor"/>
    </font>
    <font>
      <u/>
      <sz val="11.000000"/>
      <color theme="11" tint="0"/>
      <name val="Calibri"/>
    </font>
    <font>
      <sz val="11.000000"/>
      <color rgb="FF9C0006"/>
      <name val="Calibri"/>
      <scheme val="minor"/>
    </font>
    <font>
      <i/>
      <sz val="11.000000"/>
      <color rgb="FF7F7F7F"/>
      <name val="Calibri"/>
      <scheme val="minor"/>
    </font>
    <font>
      <sz val="11.000000"/>
      <color rgb="FFFA7D00"/>
      <name val="Calibri"/>
      <scheme val="minor"/>
    </font>
    <font>
      <sz val="11.000000"/>
      <color indexed="2"/>
      <name val="Calibri"/>
      <scheme val="minor"/>
    </font>
    <font>
      <sz val="11.000000"/>
      <color rgb="FF006100"/>
      <name val="Calibri"/>
      <scheme val="minor"/>
    </font>
    <font>
      <sz val="10.000000"/>
      <name val="Times New Roman"/>
    </font>
    <font>
      <sz val="14.000000"/>
      <name val="Times New Roman"/>
    </font>
    <font>
      <b/>
      <sz val="14.000000"/>
      <name val="Times New Roman"/>
    </font>
    <font>
      <b/>
      <sz val="11.000000"/>
      <name val="Times New Roman"/>
    </font>
    <font>
      <b/>
      <sz val="10.000000"/>
      <name val="Times New Roman"/>
    </font>
    <font>
      <b/>
      <sz val="12.000000"/>
      <name val="Times New Roman"/>
    </font>
    <font>
      <sz val="11.000000"/>
      <name val="Times New Roman"/>
    </font>
    <font>
      <sz val="12.000000"/>
      <name val="Times New Roman"/>
    </font>
    <font>
      <sz val="14.000000"/>
      <color theme="1" tint="0"/>
      <name val="Times New Roman"/>
    </font>
  </fonts>
  <fills count="36">
    <fill>
      <patternFill patternType="none"/>
    </fill>
    <fill>
      <patternFill patternType="gray125"/>
    </fill>
    <fill>
      <patternFill patternType="solid">
        <fgColor theme="4" tint="0.79998199999999997"/>
        <bgColor indexed="65"/>
      </patternFill>
    </fill>
    <fill>
      <patternFill patternType="solid">
        <fgColor theme="5" tint="0.79998199999999997"/>
        <bgColor indexed="65"/>
      </patternFill>
    </fill>
    <fill>
      <patternFill patternType="solid">
        <fgColor theme="6" tint="0.79998199999999997"/>
        <bgColor indexed="65"/>
      </patternFill>
    </fill>
    <fill>
      <patternFill patternType="solid">
        <fgColor theme="7" tint="0.79998199999999997"/>
        <bgColor indexed="65"/>
      </patternFill>
    </fill>
    <fill>
      <patternFill patternType="solid">
        <fgColor theme="8" tint="0.79998199999999997"/>
        <bgColor indexed="65"/>
      </patternFill>
    </fill>
    <fill>
      <patternFill patternType="solid">
        <fgColor theme="9" tint="0.79998199999999997"/>
        <bgColor indexed="65"/>
      </patternFill>
    </fill>
    <fill>
      <patternFill patternType="solid">
        <fgColor theme="4" tint="0.59999400000000003"/>
        <bgColor indexed="65"/>
      </patternFill>
    </fill>
    <fill>
      <patternFill patternType="solid">
        <fgColor theme="5" tint="0.59999400000000003"/>
        <bgColor indexed="65"/>
      </patternFill>
    </fill>
    <fill>
      <patternFill patternType="solid">
        <fgColor theme="6" tint="0.59999400000000003"/>
        <bgColor indexed="65"/>
      </patternFill>
    </fill>
    <fill>
      <patternFill patternType="solid">
        <fgColor theme="7" tint="0.59999400000000003"/>
        <bgColor indexed="65"/>
      </patternFill>
    </fill>
    <fill>
      <patternFill patternType="solid">
        <fgColor theme="8" tint="0.59999400000000003"/>
        <bgColor indexed="65"/>
      </patternFill>
    </fill>
    <fill>
      <patternFill patternType="solid">
        <fgColor theme="9" tint="0.59999400000000003"/>
        <bgColor indexed="65"/>
      </patternFill>
    </fill>
    <fill>
      <patternFill patternType="solid">
        <fgColor theme="4" tint="0.399976"/>
        <bgColor indexed="65"/>
      </patternFill>
    </fill>
    <fill>
      <patternFill patternType="solid">
        <fgColor theme="5" tint="0.399976"/>
        <bgColor indexed="65"/>
      </patternFill>
    </fill>
    <fill>
      <patternFill patternType="solid">
        <fgColor theme="6" tint="0.399976"/>
        <bgColor indexed="65"/>
      </patternFill>
    </fill>
    <fill>
      <patternFill patternType="solid">
        <fgColor theme="7" tint="0.399976"/>
        <bgColor indexed="65"/>
      </patternFill>
    </fill>
    <fill>
      <patternFill patternType="solid">
        <fgColor theme="8" tint="0.399976"/>
        <bgColor indexed="65"/>
      </patternFill>
    </fill>
    <fill>
      <patternFill patternType="solid">
        <fgColor theme="9" tint="0.399976"/>
        <bgColor indexed="65"/>
      </patternFill>
    </fill>
    <fill>
      <patternFill patternType="solid">
        <fgColor theme="4" tint="0"/>
        <bgColor indexed="65"/>
      </patternFill>
    </fill>
    <fill>
      <patternFill patternType="solid">
        <fgColor theme="5" tint="0"/>
        <bgColor indexed="65"/>
      </patternFill>
    </fill>
    <fill>
      <patternFill patternType="solid">
        <fgColor theme="6" tint="0"/>
        <bgColor indexed="65"/>
      </patternFill>
    </fill>
    <fill>
      <patternFill patternType="solid">
        <fgColor theme="7" tint="0"/>
        <bgColor indexed="65"/>
      </patternFill>
    </fill>
    <fill>
      <patternFill patternType="solid">
        <fgColor theme="8" tint="0"/>
        <bgColor indexed="65"/>
      </patternFill>
    </fill>
    <fill>
      <patternFill patternType="solid">
        <fgColor theme="9" tint="0"/>
        <bgColor indexed="65"/>
      </patternFill>
    </fill>
    <fill>
      <patternFill patternType="solid">
        <fgColor indexed="47"/>
        <bgColor indexed="65"/>
      </patternFill>
    </fill>
    <fill>
      <patternFill patternType="solid">
        <fgColor rgb="FFF2F2F2"/>
        <bgColor indexed="65"/>
      </patternFill>
    </fill>
    <fill>
      <patternFill patternType="solid">
        <fgColor rgb="FFA5A5A5"/>
        <bgColor indexed="65"/>
      </patternFill>
    </fill>
    <fill>
      <patternFill patternType="solid">
        <fgColor rgb="FFFFEB9C"/>
        <bgColor indexed="65"/>
      </patternFill>
    </fill>
    <fill>
      <patternFill patternType="solid">
        <fgColor rgb="FFFFC7CE"/>
        <bgColor indexed="65"/>
      </patternFill>
    </fill>
    <fill>
      <patternFill patternType="solid">
        <fgColor indexed="26"/>
        <bgColor indexed="65"/>
      </patternFill>
    </fill>
    <fill>
      <patternFill patternType="solid">
        <fgColor rgb="FFC6EFCE"/>
        <bgColor indexed="65"/>
      </patternFill>
    </fill>
    <fill>
      <patternFill patternType="solid">
        <fgColor theme="0" tint="0"/>
        <bgColor theme="0" tint="0"/>
      </patternFill>
    </fill>
    <fill>
      <patternFill patternType="solid">
        <fgColor rgb="FF00B050"/>
        <bgColor rgb="FF00B050"/>
      </patternFill>
    </fill>
    <fill>
      <patternFill patternType="solid">
        <fgColor indexed="5"/>
        <bgColor indexed="5"/>
      </patternFill>
    </fill>
  </fills>
  <borders count="39">
    <border>
      <left style="none"/>
      <right style="none"/>
      <top style="none"/>
      <bottom style="none"/>
      <diagonal style="none"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 style="none"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 style="none"/>
    </border>
    <border>
      <left style="none"/>
      <right style="none"/>
      <top style="none"/>
      <bottom style="thick">
        <color theme="4" tint="0"/>
      </bottom>
      <diagonal style="none"/>
    </border>
    <border>
      <left style="none"/>
      <right style="none"/>
      <top style="none"/>
      <bottom style="thick">
        <color theme="4" tint="0.49998500000000001"/>
      </bottom>
      <diagonal style="none"/>
    </border>
    <border>
      <left style="none"/>
      <right style="none"/>
      <top style="none"/>
      <bottom style="medium">
        <color theme="4" tint="0.399976"/>
      </bottom>
      <diagonal style="none"/>
    </border>
    <border>
      <left style="none"/>
      <right style="none"/>
      <top style="thin">
        <color theme="4" tint="0"/>
      </top>
      <bottom style="double">
        <color theme="4" tint="0"/>
      </bottom>
      <diagonal style="none"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 style="none"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 style="none"/>
    </border>
    <border>
      <left style="none"/>
      <right style="none"/>
      <top style="none"/>
      <bottom style="double">
        <color rgb="FFFF8001"/>
      </bottom>
      <diagonal style="none"/>
    </border>
    <border>
      <left style="medium">
        <color auto="1"/>
      </left>
      <right style="none"/>
      <top style="medium">
        <color auto="1"/>
      </top>
      <bottom style="medium">
        <color auto="1"/>
      </bottom>
      <diagonal style="none"/>
    </border>
    <border>
      <left style="none"/>
      <right style="none"/>
      <top style="medium">
        <color auto="1"/>
      </top>
      <bottom style="medium">
        <color auto="1"/>
      </bottom>
      <diagonal style="none"/>
    </border>
    <border>
      <left style="none"/>
      <right style="medium">
        <color auto="1"/>
      </right>
      <top style="medium">
        <color auto="1"/>
      </top>
      <bottom style="medium">
        <color auto="1"/>
      </bottom>
      <diagonal style="none"/>
    </border>
    <border>
      <left style="medium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none"/>
      <top style="none"/>
      <bottom style="thin">
        <color auto="1"/>
      </bottom>
      <diagonal style="none"/>
    </border>
    <border>
      <left style="none"/>
      <right style="none"/>
      <top style="none"/>
      <bottom style="thin">
        <color auto="1"/>
      </bottom>
      <diagonal style="none"/>
    </border>
    <border>
      <left style="none"/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none"/>
      <top style="medium">
        <color auto="1"/>
      </top>
      <bottom style="thin">
        <color auto="1"/>
      </bottom>
      <diagonal style="none"/>
    </border>
    <border>
      <left style="none"/>
      <right style="none"/>
      <top style="medium">
        <color auto="1"/>
      </top>
      <bottom style="thin">
        <color auto="1"/>
      </bottom>
      <diagonal style="none"/>
    </border>
    <border>
      <left style="none"/>
      <right style="medium">
        <color auto="1"/>
      </right>
      <top style="medium">
        <color auto="1"/>
      </top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none"/>
      <top style="thin">
        <color auto="1"/>
      </top>
      <bottom style="none"/>
      <diagonal style="none"/>
    </border>
    <border>
      <left style="thin">
        <color auto="1"/>
      </left>
      <right style="none"/>
      <top style="thin">
        <color auto="1"/>
      </top>
      <bottom style="none"/>
      <diagonal style="none"/>
    </border>
    <border>
      <left style="none"/>
      <right style="none"/>
      <top style="thin">
        <color auto="1"/>
      </top>
      <bottom style="none"/>
      <diagonal style="none"/>
    </border>
    <border>
      <left style="none"/>
      <right style="thin">
        <color auto="1"/>
      </right>
      <top style="thin">
        <color auto="1"/>
      </top>
      <bottom style="none"/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medium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 style="none"/>
    </border>
    <border>
      <left style="none"/>
      <right style="medium">
        <color auto="1"/>
      </right>
      <top style="thin">
        <color auto="1"/>
      </top>
      <bottom style="none"/>
      <diagonal style="none"/>
    </border>
    <border>
      <left style="none"/>
      <right style="none"/>
      <top style="thin">
        <color auto="1"/>
      </top>
      <bottom style="medium">
        <color auto="1"/>
      </bottom>
      <diagonal style="none"/>
    </border>
    <border>
      <left style="none"/>
      <right style="medium">
        <color auto="1"/>
      </right>
      <top style="thin">
        <color auto="1"/>
      </top>
      <bottom style="medium">
        <color auto="1"/>
      </bottom>
      <diagonal style="none"/>
    </border>
  </borders>
  <cellStyleXfs count="49">
    <xf fontId="0" fillId="0" borderId="0" numFmtId="0" applyNumberFormat="1" applyFont="1" applyFill="1" applyBorder="1"/>
    <xf fontId="0" fillId="2" borderId="0" numFmtId="0" applyNumberFormat="1" applyFont="1" applyFill="1" applyBorder="1"/>
    <xf fontId="0" fillId="3" borderId="0" numFmtId="0" applyNumberFormat="1" applyFont="1" applyFill="1" applyBorder="1"/>
    <xf fontId="0" fillId="4" borderId="0" numFmtId="0" applyNumberFormat="1" applyFont="1" applyFill="1" applyBorder="1"/>
    <xf fontId="0" fillId="5" borderId="0" numFmtId="0" applyNumberFormat="1" applyFont="1" applyFill="1" applyBorder="1"/>
    <xf fontId="0" fillId="6" borderId="0" numFmtId="0" applyNumberFormat="1" applyFont="1" applyFill="1" applyBorder="1"/>
    <xf fontId="0" fillId="7" borderId="0" numFmtId="0" applyNumberFormat="1" applyFont="1" applyFill="1" applyBorder="1"/>
    <xf fontId="0" fillId="8" borderId="0" numFmtId="0" applyNumberFormat="1" applyFont="1" applyFill="1" applyBorder="1"/>
    <xf fontId="0" fillId="9" borderId="0" numFmtId="0" applyNumberFormat="1" applyFont="1" applyFill="1" applyBorder="1"/>
    <xf fontId="0" fillId="10" borderId="0" numFmtId="0" applyNumberFormat="1" applyFont="1" applyFill="1" applyBorder="1"/>
    <xf fontId="0" fillId="11" borderId="0" numFmtId="0" applyNumberFormat="1" applyFont="1" applyFill="1" applyBorder="1"/>
    <xf fontId="0" fillId="12" borderId="0" numFmtId="0" applyNumberFormat="1" applyFont="1" applyFill="1" applyBorder="1"/>
    <xf fontId="0" fillId="13" borderId="0" numFmtId="0" applyNumberFormat="1" applyFont="1" applyFill="1" applyBorder="1"/>
    <xf fontId="1" fillId="14" borderId="0" numFmtId="0" applyNumberFormat="1" applyFont="1" applyFill="1" applyBorder="1"/>
    <xf fontId="1" fillId="15" borderId="0" numFmtId="0" applyNumberFormat="1" applyFont="1" applyFill="1" applyBorder="1"/>
    <xf fontId="1" fillId="16" borderId="0" numFmtId="0" applyNumberFormat="1" applyFont="1" applyFill="1" applyBorder="1"/>
    <xf fontId="1" fillId="17" borderId="0" numFmtId="0" applyNumberFormat="1" applyFont="1" applyFill="1" applyBorder="1"/>
    <xf fontId="1" fillId="18" borderId="0" numFmtId="0" applyNumberFormat="1" applyFont="1" applyFill="1" applyBorder="1"/>
    <xf fontId="1" fillId="19" borderId="0" numFmtId="0" applyNumberFormat="1" applyFont="1" applyFill="1" applyBorder="1"/>
    <xf fontId="1" fillId="20" borderId="0" numFmtId="0" applyNumberFormat="1" applyFont="1" applyFill="1" applyBorder="1"/>
    <xf fontId="1" fillId="21" borderId="0" numFmtId="0" applyNumberFormat="1" applyFont="1" applyFill="1" applyBorder="1"/>
    <xf fontId="1" fillId="22" borderId="0" numFmtId="0" applyNumberFormat="1" applyFont="1" applyFill="1" applyBorder="1"/>
    <xf fontId="1" fillId="23" borderId="0" numFmtId="0" applyNumberFormat="1" applyFont="1" applyFill="1" applyBorder="1"/>
    <xf fontId="1" fillId="24" borderId="0" numFmtId="0" applyNumberFormat="1" applyFont="1" applyFill="1" applyBorder="1"/>
    <xf fontId="1" fillId="25" borderId="0" numFmtId="0" applyNumberFormat="1" applyFont="1" applyFill="1" applyBorder="1"/>
    <xf fontId="2" fillId="26" borderId="1" numFmtId="0" applyNumberFormat="1" applyFont="1" applyFill="1" applyBorder="1"/>
    <xf fontId="3" fillId="27" borderId="2" numFmtId="0" applyNumberFormat="1" applyFont="1" applyFill="1" applyBorder="1"/>
    <xf fontId="4" fillId="27" borderId="1" numFmtId="0" applyNumberFormat="1" applyFont="1" applyFill="1" applyBorder="1"/>
    <xf fontId="5" fillId="0" borderId="0" numFmtId="0" applyNumberFormat="1" applyFont="1" applyFill="1" applyBorder="1">
      <alignment vertical="top"/>
    </xf>
    <xf fontId="6" fillId="0" borderId="0" numFmtId="160" applyNumberFormat="1" applyFont="1" applyFill="1" applyBorder="1"/>
    <xf fontId="6" fillId="0" borderId="0" numFmtId="161" applyNumberFormat="1" applyFont="1" applyFill="1" applyBorder="1"/>
    <xf fontId="7" fillId="0" borderId="3" numFmtId="0" applyNumberFormat="1" applyFont="1" applyFill="1" applyBorder="1"/>
    <xf fontId="8" fillId="0" borderId="4" numFmtId="0" applyNumberFormat="1" applyFont="1" applyFill="1" applyBorder="1"/>
    <xf fontId="9" fillId="0" borderId="5" numFmtId="0" applyNumberFormat="1" applyFont="1" applyFill="1" applyBorder="1"/>
    <xf fontId="9" fillId="0" borderId="0" numFmtId="0" applyNumberFormat="1" applyFont="1" applyFill="1" applyBorder="1"/>
    <xf fontId="10" fillId="0" borderId="6" numFmtId="0" applyNumberFormat="1" applyFont="1" applyFill="1" applyBorder="1"/>
    <xf fontId="11" fillId="28" borderId="7" numFmtId="0" applyNumberFormat="1" applyFont="1" applyFill="1" applyBorder="1"/>
    <xf fontId="12" fillId="0" borderId="0" numFmtId="0" applyNumberFormat="1" applyFont="1" applyFill="1" applyBorder="1"/>
    <xf fontId="13" fillId="29" borderId="0" numFmtId="0" applyNumberFormat="1" applyFont="1" applyFill="1" applyBorder="1"/>
    <xf fontId="14" fillId="0" borderId="0" numFmtId="0" applyNumberFormat="1" applyFont="1" applyFill="1" applyBorder="1">
      <alignment vertical="top"/>
    </xf>
    <xf fontId="15" fillId="30" borderId="0" numFmtId="0" applyNumberFormat="1" applyFont="1" applyFill="1" applyBorder="1"/>
    <xf fontId="16" fillId="0" borderId="0" numFmtId="0" applyNumberFormat="1" applyFont="1" applyFill="1" applyBorder="1"/>
    <xf fontId="6" fillId="31" borderId="8" numFmtId="0" applyNumberFormat="1" applyFont="1" applyFill="1" applyBorder="1"/>
    <xf fontId="6" fillId="0" borderId="0" numFmtId="9" applyNumberFormat="1" applyFont="1" applyFill="1" applyBorder="1"/>
    <xf fontId="17" fillId="0" borderId="9" numFmtId="0" applyNumberFormat="1" applyFont="1" applyFill="1" applyBorder="1"/>
    <xf fontId="18" fillId="0" borderId="0" numFmtId="0" applyNumberFormat="1" applyFont="1" applyFill="1" applyBorder="1"/>
    <xf fontId="6" fillId="0" borderId="0" numFmtId="162" applyNumberFormat="1" applyFont="1" applyFill="1" applyBorder="1"/>
    <xf fontId="6" fillId="0" borderId="0" numFmtId="163" applyNumberFormat="1" applyFont="1" applyFill="1" applyBorder="1"/>
    <xf fontId="19" fillId="32" borderId="0" numFmtId="0" applyNumberFormat="1" applyFont="1" applyFill="1" applyBorder="1"/>
  </cellStyleXfs>
  <cellXfs count="93">
    <xf fontId="0" fillId="0" borderId="0" numFmtId="0" xfId="0"/>
    <xf fontId="20" fillId="0" borderId="0" numFmtId="0" xfId="0" applyFont="1"/>
    <xf fontId="21" fillId="0" borderId="0" numFmtId="0" xfId="0" applyFont="1"/>
    <xf fontId="22" fillId="0" borderId="10" numFmtId="0" xfId="0" applyFont="1" applyBorder="1" applyAlignment="1">
      <alignment horizontal="center" vertical="center" wrapText="1"/>
    </xf>
    <xf fontId="22" fillId="0" borderId="11" numFmtId="0" xfId="0" applyFont="1" applyBorder="1" applyAlignment="1">
      <alignment horizontal="center" vertical="center" wrapText="1"/>
    </xf>
    <xf fontId="22" fillId="0" borderId="12" numFmtId="0" xfId="0" applyFont="1" applyBorder="1" applyAlignment="1">
      <alignment horizontal="center" vertical="center" wrapText="1"/>
    </xf>
    <xf fontId="23" fillId="0" borderId="11" numFmtId="0" xfId="0" applyFont="1" applyBorder="1" applyAlignment="1">
      <alignment horizontal="center" vertical="center" wrapText="1"/>
    </xf>
    <xf fontId="0" fillId="0" borderId="11" numFmtId="0" xfId="0" applyBorder="1" applyAlignment="1">
      <alignment horizontal="center" vertical="center" wrapText="1"/>
    </xf>
    <xf fontId="24" fillId="0" borderId="13" numFmtId="0" xfId="0" applyFont="1" applyBorder="1" applyAlignment="1">
      <alignment horizontal="center" vertical="center" wrapText="1"/>
    </xf>
    <xf fontId="24" fillId="0" borderId="14" numFmtId="0" xfId="0" applyFont="1" applyBorder="1" applyAlignment="1">
      <alignment horizontal="center" vertical="center" wrapText="1"/>
    </xf>
    <xf fontId="24" fillId="0" borderId="15" numFmtId="0" xfId="0" applyFont="1" applyBorder="1" applyAlignment="1">
      <alignment horizontal="center" vertical="center" wrapText="1"/>
    </xf>
    <xf fontId="24" fillId="0" borderId="16" numFmtId="0" xfId="0" applyFont="1" applyBorder="1" applyAlignment="1">
      <alignment horizontal="center" vertical="center" wrapText="1"/>
    </xf>
    <xf fontId="24" fillId="0" borderId="17" numFmtId="0" xfId="0" applyFont="1" applyBorder="1" applyAlignment="1">
      <alignment horizontal="center" vertical="center" wrapText="1"/>
    </xf>
    <xf fontId="24" fillId="0" borderId="18" numFmtId="2" xfId="0" applyNumberFormat="1" applyFont="1" applyBorder="1" applyAlignment="1">
      <alignment horizontal="center" vertical="top" wrapText="1"/>
    </xf>
    <xf fontId="24" fillId="0" borderId="19" numFmtId="0" xfId="0" applyFont="1" applyBorder="1" applyAlignment="1">
      <alignment horizontal="center" vertical="top" wrapText="1"/>
    </xf>
    <xf fontId="24" fillId="0" borderId="20" numFmtId="0" xfId="0" applyFont="1" applyBorder="1" applyAlignment="1">
      <alignment horizontal="center" vertical="top" wrapText="1"/>
    </xf>
    <xf fontId="24" fillId="0" borderId="21" numFmtId="0" xfId="0" applyFont="1" applyBorder="1" applyAlignment="1">
      <alignment horizontal="center" vertical="top" wrapText="1"/>
    </xf>
    <xf fontId="24" fillId="0" borderId="22" numFmtId="0" xfId="0" applyFont="1" applyBorder="1" applyAlignment="1">
      <alignment horizontal="center" vertical="center" wrapText="1"/>
    </xf>
    <xf fontId="24" fillId="0" borderId="18" numFmtId="0" xfId="0" applyFont="1" applyBorder="1" applyAlignment="1">
      <alignment horizontal="center" vertical="center" wrapText="1"/>
    </xf>
    <xf fontId="24" fillId="33" borderId="23" numFmtId="0" xfId="0" applyFont="1" applyFill="1" applyBorder="1" applyAlignment="1">
      <alignment horizontal="center" vertical="top" wrapText="1"/>
    </xf>
    <xf fontId="24" fillId="0" borderId="23" numFmtId="0" xfId="0" applyFont="1" applyBorder="1" applyAlignment="1">
      <alignment horizontal="center" vertical="center" wrapText="1"/>
    </xf>
    <xf fontId="24" fillId="0" borderId="24" numFmtId="0" xfId="0" applyFont="1" applyBorder="1" applyAlignment="1">
      <alignment horizontal="center" vertical="center" wrapText="1"/>
    </xf>
    <xf fontId="24" fillId="0" borderId="24" numFmtId="0" xfId="0" applyFont="1" applyBorder="1" applyAlignment="1">
      <alignment horizontal="center" vertical="top" wrapText="1"/>
    </xf>
    <xf fontId="24" fillId="0" borderId="25" numFmtId="0" xfId="0" applyFont="1" applyBorder="1" applyAlignment="1">
      <alignment horizontal="center" vertical="top" wrapText="1"/>
    </xf>
    <xf fontId="0" fillId="0" borderId="26" numFmtId="0" xfId="0" applyBorder="1" applyAlignment="1">
      <alignment horizontal="center" vertical="top" wrapText="1"/>
    </xf>
    <xf fontId="24" fillId="0" borderId="27" numFmtId="0" xfId="0" applyFont="1" applyBorder="1" applyAlignment="1">
      <alignment horizontal="center" vertical="top" wrapText="1"/>
    </xf>
    <xf fontId="25" fillId="0" borderId="28" numFmtId="0" xfId="0" applyFont="1" applyBorder="1" applyAlignment="1">
      <alignment horizontal="center" vertical="top" wrapText="1"/>
    </xf>
    <xf fontId="26" fillId="0" borderId="24" numFmtId="0" xfId="0" applyFont="1" applyBorder="1" applyAlignment="1">
      <alignment horizontal="center" vertical="center" wrapText="1"/>
    </xf>
    <xf fontId="27" fillId="0" borderId="24" numFmtId="0" xfId="0" applyFont="1" applyBorder="1" applyAlignment="1">
      <alignment horizontal="center" vertical="center" wrapText="1"/>
    </xf>
    <xf fontId="27" fillId="33" borderId="24" numFmtId="3" xfId="0" applyNumberFormat="1" applyFont="1" applyFill="1" applyBorder="1" applyAlignment="1">
      <alignment horizontal="center" vertical="center" wrapText="1"/>
    </xf>
    <xf fontId="28" fillId="33" borderId="24" numFmtId="162" xfId="47" applyNumberFormat="1" applyFont="1" applyFill="1" applyBorder="1" applyAlignment="1">
      <alignment vertical="center" wrapText="1"/>
    </xf>
    <xf fontId="28" fillId="33" borderId="25" numFmtId="162" xfId="47" applyNumberFormat="1" applyFont="1" applyFill="1" applyBorder="1" applyAlignment="1">
      <alignment vertical="center" wrapText="1"/>
    </xf>
    <xf fontId="27" fillId="0" borderId="26" numFmtId="162" xfId="47" applyNumberFormat="1" applyFont="1" applyBorder="1" applyAlignment="1">
      <alignment vertical="center" wrapText="1"/>
    </xf>
    <xf fontId="27" fillId="34" borderId="24" numFmtId="162" xfId="47" applyNumberFormat="1" applyFont="1" applyFill="1" applyBorder="1" applyAlignment="1">
      <alignment vertical="center" wrapText="1"/>
    </xf>
    <xf fontId="27" fillId="0" borderId="24" numFmtId="162" xfId="47" applyNumberFormat="1" applyFont="1" applyBorder="1" applyAlignment="1">
      <alignment vertical="center"/>
    </xf>
    <xf fontId="28" fillId="33" borderId="25" numFmtId="162" xfId="47" applyNumberFormat="1" applyFont="1" applyFill="1" applyBorder="1" applyAlignment="1">
      <alignment horizontal="center" vertical="center"/>
    </xf>
    <xf fontId="0" fillId="0" borderId="26" numFmtId="0" xfId="0" applyBorder="1" applyAlignment="1">
      <alignment horizontal="center" vertical="center"/>
    </xf>
    <xf fontId="25" fillId="33" borderId="24" numFmtId="162" xfId="47" applyNumberFormat="1" applyFont="1" applyFill="1" applyBorder="1" applyAlignment="1">
      <alignment vertical="center" wrapText="1"/>
    </xf>
    <xf fontId="20" fillId="0" borderId="0" numFmtId="0" xfId="0" applyFont="1" applyAlignment="1">
      <alignment horizontal="center" vertical="center"/>
    </xf>
    <xf fontId="25" fillId="0" borderId="29" numFmtId="0" xfId="0" applyFont="1" applyBorder="1" applyAlignment="1">
      <alignment horizontal="center" vertical="top" wrapText="1"/>
    </xf>
    <xf fontId="22" fillId="0" borderId="30" numFmtId="0" xfId="0" applyFont="1" applyBorder="1" applyAlignment="1">
      <alignment horizontal="center" vertical="top" wrapText="1"/>
    </xf>
    <xf fontId="20" fillId="0" borderId="24" numFmtId="0" xfId="0" applyFont="1" applyBorder="1"/>
    <xf fontId="27" fillId="0" borderId="0" numFmtId="164" xfId="0" applyNumberFormat="1" applyFont="1" applyAlignment="1">
      <alignment horizontal="center" vertical="center" wrapText="1"/>
    </xf>
    <xf fontId="27" fillId="0" borderId="31" numFmtId="164" xfId="0" applyNumberFormat="1" applyFont="1" applyBorder="1" applyAlignment="1">
      <alignment horizontal="center" vertical="center" wrapText="1"/>
    </xf>
    <xf fontId="27" fillId="0" borderId="32" numFmtId="2" xfId="0" applyNumberFormat="1" applyFont="1" applyBorder="1" applyAlignment="1">
      <alignment horizontal="center" vertical="center" wrapText="1"/>
    </xf>
    <xf fontId="27" fillId="0" borderId="25" numFmtId="49" xfId="0" applyNumberFormat="1" applyFont="1" applyBorder="1" applyAlignment="1">
      <alignment horizontal="center" vertical="center" wrapText="1"/>
    </xf>
    <xf fontId="27" fillId="0" borderId="33" numFmtId="49" xfId="0" applyNumberFormat="1" applyFont="1" applyBorder="1" applyAlignment="1">
      <alignment horizontal="center" vertical="center" wrapText="1"/>
    </xf>
    <xf fontId="27" fillId="0" borderId="26" numFmtId="49" xfId="0" applyNumberFormat="1" applyFont="1" applyBorder="1" applyAlignment="1">
      <alignment horizontal="center" vertical="center" wrapText="1"/>
    </xf>
    <xf fontId="25" fillId="33" borderId="24" numFmtId="162" xfId="47" applyNumberFormat="1" applyFont="1" applyFill="1" applyBorder="1" applyAlignment="1">
      <alignment horizontal="center" vertical="center" wrapText="1"/>
    </xf>
    <xf fontId="27" fillId="0" borderId="25" numFmtId="0" xfId="0" applyFont="1" applyBorder="1" applyAlignment="1">
      <alignment horizontal="left" vertical="top" wrapText="1"/>
    </xf>
    <xf fontId="27" fillId="0" borderId="33" numFmtId="0" xfId="0" applyFont="1" applyBorder="1" applyAlignment="1">
      <alignment horizontal="left" vertical="top" wrapText="1"/>
    </xf>
    <xf fontId="27" fillId="0" borderId="26" numFmtId="0" xfId="0" applyFont="1" applyBorder="1" applyAlignment="1">
      <alignment horizontal="left" vertical="top" wrapText="1"/>
    </xf>
    <xf fontId="25" fillId="35" borderId="25" numFmtId="162" xfId="47" applyNumberFormat="1" applyFont="1" applyFill="1" applyBorder="1" applyAlignment="1">
      <alignment horizontal="left" vertical="center" wrapText="1"/>
    </xf>
    <xf fontId="25" fillId="35" borderId="33" numFmtId="162" xfId="47" applyNumberFormat="1" applyFont="1" applyFill="1" applyBorder="1" applyAlignment="1">
      <alignment horizontal="left" vertical="center" wrapText="1"/>
    </xf>
    <xf fontId="25" fillId="35" borderId="34" numFmtId="162" xfId="47" applyNumberFormat="1" applyFont="1" applyFill="1" applyBorder="1" applyAlignment="1">
      <alignment horizontal="left" vertical="center" wrapText="1"/>
    </xf>
    <xf fontId="25" fillId="0" borderId="35" numFmtId="0" xfId="0" applyFont="1" applyBorder="1" applyAlignment="1">
      <alignment horizontal="left" vertical="center"/>
    </xf>
    <xf fontId="25" fillId="35" borderId="30" numFmtId="0" xfId="0" applyFont="1" applyFill="1" applyBorder="1" applyAlignment="1">
      <alignment horizontal="left" vertical="center"/>
    </xf>
    <xf fontId="0" fillId="35" borderId="31" numFmtId="0" xfId="0" applyFill="1" applyBorder="1" applyAlignment="1">
      <alignment horizontal="left" vertical="center"/>
    </xf>
    <xf fontId="0" fillId="35" borderId="36" numFmtId="0" xfId="0" applyFill="1" applyBorder="1" applyAlignment="1">
      <alignment horizontal="left" vertical="center"/>
    </xf>
    <xf fontId="25" fillId="0" borderId="37" numFmtId="164" xfId="0" applyNumberFormat="1" applyFont="1" applyBorder="1" applyAlignment="1">
      <alignment vertical="center"/>
    </xf>
    <xf fontId="25" fillId="0" borderId="37" numFmtId="0" xfId="0" applyFont="1" applyBorder="1" applyAlignment="1">
      <alignment vertical="center"/>
    </xf>
    <xf fontId="25" fillId="0" borderId="38" numFmtId="2" xfId="0" applyNumberFormat="1" applyFont="1" applyBorder="1" applyAlignment="1">
      <alignment vertical="center"/>
    </xf>
    <xf fontId="25" fillId="0" borderId="0" numFmtId="0" xfId="0" applyFont="1" applyAlignment="1">
      <alignment horizontal="right" vertical="center"/>
    </xf>
    <xf fontId="25" fillId="0" borderId="31" numFmtId="0" xfId="0" applyFont="1" applyBorder="1" applyAlignment="1" applyProtection="1">
      <alignment vertical="top" wrapText="1"/>
      <protection locked="0"/>
    </xf>
    <xf fontId="25" fillId="0" borderId="0" numFmtId="164" xfId="0" applyNumberFormat="1" applyFont="1" applyAlignment="1">
      <alignment vertical="center"/>
    </xf>
    <xf fontId="25" fillId="0" borderId="0" numFmtId="0" xfId="0" applyFont="1" applyAlignment="1">
      <alignment vertical="center"/>
    </xf>
    <xf fontId="25" fillId="0" borderId="0" numFmtId="2" xfId="0" applyNumberFormat="1" applyFont="1" applyAlignment="1">
      <alignment vertical="center"/>
    </xf>
    <xf fontId="27" fillId="0" borderId="0" numFmtId="0" xfId="0" applyFont="1" applyAlignment="1">
      <alignment horizontal="center" vertical="top"/>
    </xf>
    <xf fontId="25" fillId="35" borderId="10" numFmtId="0" xfId="0" applyFont="1" applyFill="1" applyBorder="1" applyAlignment="1" applyProtection="1">
      <alignment vertical="top" wrapText="1"/>
      <protection locked="0"/>
    </xf>
    <xf fontId="25" fillId="35" borderId="11" numFmtId="0" xfId="0" applyFont="1" applyFill="1" applyBorder="1" applyAlignment="1" applyProtection="1">
      <alignment vertical="top" wrapText="1"/>
      <protection locked="0"/>
    </xf>
    <xf fontId="25" fillId="35" borderId="12" numFmtId="0" xfId="0" applyFont="1" applyFill="1" applyBorder="1" applyAlignment="1" applyProtection="1">
      <alignment vertical="top" wrapText="1"/>
      <protection locked="0"/>
    </xf>
    <xf fontId="25" fillId="0" borderId="0" numFmtId="0" xfId="0" applyFont="1" applyAlignment="1">
      <alignment vertical="center" wrapText="1"/>
    </xf>
    <xf fontId="20" fillId="0" borderId="0" numFmtId="0" xfId="0" applyFont="1" applyAlignment="1">
      <alignment vertical="center"/>
    </xf>
    <xf fontId="25" fillId="0" borderId="0" numFmtId="0" xfId="0" applyFont="1" applyAlignment="1" applyProtection="1">
      <alignment vertical="top" wrapText="1"/>
      <protection locked="0"/>
    </xf>
    <xf fontId="28" fillId="33" borderId="0" numFmtId="2" xfId="0" applyNumberFormat="1" applyFont="1" applyFill="1" applyAlignment="1">
      <alignment horizontal="center" vertical="center" wrapText="1"/>
    </xf>
    <xf fontId="25" fillId="0" borderId="0" numFmtId="0" xfId="0" applyFont="1" applyAlignment="1">
      <alignment horizontal="center" vertical="center"/>
    </xf>
    <xf fontId="0" fillId="0" borderId="0" numFmtId="0" xfId="0" applyAlignment="1">
      <alignment horizontal="center" vertical="center"/>
    </xf>
    <xf fontId="20" fillId="0" borderId="0" numFmtId="0" xfId="0" applyFont="1" applyAlignment="1">
      <alignment horizontal="left"/>
    </xf>
    <xf fontId="25" fillId="0" borderId="0" numFmtId="0" xfId="0" applyFont="1" applyAlignment="1">
      <alignment horizontal="left"/>
    </xf>
    <xf fontId="27" fillId="0" borderId="0" numFmtId="0" xfId="0" applyFont="1"/>
    <xf fontId="20" fillId="0" borderId="0" numFmtId="0" xfId="0" applyFont="1" applyAlignment="1">
      <alignment wrapText="1"/>
    </xf>
    <xf fontId="25" fillId="0" borderId="0" numFmtId="0" xfId="0" applyFont="1" applyAlignment="1" applyProtection="1">
      <alignment horizontal="left" vertical="top" wrapText="1"/>
      <protection locked="0"/>
    </xf>
    <xf fontId="27" fillId="0" borderId="0" numFmtId="0" xfId="0" applyFont="1" applyAlignment="1" applyProtection="1">
      <alignment horizontal="left" vertical="top" wrapText="1"/>
      <protection locked="0"/>
    </xf>
    <xf fontId="27" fillId="0" borderId="0" numFmtId="0" xfId="0" applyFont="1" applyAlignment="1" applyProtection="1">
      <alignment wrapText="1"/>
      <protection locked="0"/>
    </xf>
    <xf fontId="27" fillId="0" borderId="0" numFmtId="165" xfId="0" applyNumberFormat="1" applyFont="1" applyAlignment="1" applyProtection="1">
      <alignment horizontal="center" vertical="center"/>
      <protection locked="0"/>
    </xf>
    <xf fontId="27" fillId="0" borderId="0" numFmtId="0" xfId="0" applyFont="1" applyAlignment="1" applyProtection="1">
      <alignment horizontal="center" wrapText="1"/>
      <protection locked="0"/>
    </xf>
    <xf fontId="26" fillId="0" borderId="0" numFmtId="0" xfId="0" applyFont="1" applyAlignment="1" applyProtection="1">
      <alignment vertical="center"/>
      <protection locked="0"/>
    </xf>
    <xf fontId="21" fillId="0" borderId="0" numFmtId="0" xfId="0" applyFont="1" applyAlignment="1" applyProtection="1">
      <alignment horizontal="left" vertical="top" wrapText="1"/>
      <protection locked="0"/>
    </xf>
    <xf fontId="21" fillId="0" borderId="0" numFmtId="0" xfId="0" applyFont="1" applyAlignment="1" applyProtection="1">
      <alignment wrapText="1"/>
      <protection locked="0"/>
    </xf>
    <xf fontId="21" fillId="0" borderId="0" numFmtId="165" xfId="0" applyNumberFormat="1" applyFont="1" applyAlignment="1" applyProtection="1">
      <alignment horizontal="center" vertical="center"/>
      <protection locked="0"/>
    </xf>
    <xf fontId="21" fillId="0" borderId="0" numFmtId="0" xfId="0" applyFont="1" applyAlignment="1" applyProtection="1">
      <alignment horizontal="center" wrapText="1"/>
      <protection locked="0"/>
    </xf>
    <xf fontId="21" fillId="0" borderId="0" numFmtId="0" xfId="0" applyFont="1" applyAlignment="1" applyProtection="1">
      <alignment vertical="center"/>
      <protection locked="0"/>
    </xf>
    <xf fontId="22" fillId="0" borderId="0" numFmtId="0" xfId="0" applyFont="1" applyAlignment="1">
      <alignment horizontal="left"/>
    </xf>
  </cellXfs>
  <cellStyles count="49">
    <cellStyle name="20% — акцент1" xfId="1" builtinId="30"/>
    <cellStyle name="20% — акцент2" xfId="2" builtinId="34"/>
    <cellStyle name="20% — акцент3" xfId="3" builtinId="38"/>
    <cellStyle name="20% — акцент4" xfId="4" builtinId="42"/>
    <cellStyle name="20% — акцент5" xfId="5" builtinId="46"/>
    <cellStyle name="20% — акцент6" xfId="6" builtinId="50"/>
    <cellStyle name="40% — акцент1" xfId="7" builtinId="31"/>
    <cellStyle name="40% — акцент2" xfId="8" builtinId="35"/>
    <cellStyle name="40% — акцент3" xfId="9" builtinId="39"/>
    <cellStyle name="40% — акцент4" xfId="10" builtinId="43"/>
    <cellStyle name="40% — акцент5" xfId="11" builtinId="47"/>
    <cellStyle name="40% — акцент6" xfId="12" builtinId="51"/>
    <cellStyle name="60% — акцент1" xfId="13" builtinId="32"/>
    <cellStyle name="60% — акцент2" xfId="14" builtinId="36"/>
    <cellStyle name="60% — акцент3" xfId="15" builtinId="40"/>
    <cellStyle name="60% — акцент4" xfId="16" builtinId="44"/>
    <cellStyle name="60% — акцент5" xfId="17" builtinId="48"/>
    <cellStyle name="60% — акцент6" xfId="18" builtinId="52"/>
    <cellStyle name="Акцент1" xfId="19" builtinId="29"/>
    <cellStyle name="Акцент2" xfId="20" builtinId="33"/>
    <cellStyle name="Акцент3" xfId="21" builtinId="37"/>
    <cellStyle name="Акцент4" xfId="22" builtinId="41"/>
    <cellStyle name="Акцент5" xfId="23" builtinId="45"/>
    <cellStyle name="Акцент6" xfId="24" builtinId="49"/>
    <cellStyle name="Ввод " xfId="25" builtinId="20"/>
    <cellStyle name="Вывод" xfId="26" builtinId="21"/>
    <cellStyle name="Вычисление" xfId="27" builtinId="22"/>
    <cellStyle name="Гиперссылка" xfId="28" builtinId="8"/>
    <cellStyle name="Денежный" xfId="29" builtinId="4"/>
    <cellStyle name="Денежный [0]" xfId="30" builtinId="7"/>
    <cellStyle name="Заголовок 1" xfId="31" builtinId="16"/>
    <cellStyle name="Заголовок 2" xfId="32" builtinId="17"/>
    <cellStyle name="Заголовок 3" xfId="33" builtinId="18"/>
    <cellStyle name="Заголовок 4" xfId="34" builtinId="19"/>
    <cellStyle name="Итог" xfId="35" builtinId="25"/>
    <cellStyle name="Контрольная ячейка" xfId="36" builtinId="23"/>
    <cellStyle name="Название" xfId="37" builtinId="15"/>
    <cellStyle name="Нейтральный" xfId="38" builtinId="28"/>
    <cellStyle name="Обычный" xfId="0" builtinId="0"/>
    <cellStyle name="Открывавшаяся гиперссылка" xfId="39" builtinId="9"/>
    <cellStyle name="Плохой" xfId="40" builtinId="27"/>
    <cellStyle name="Пояснение" xfId="41" builtinId="53"/>
    <cellStyle name="Примечание" xfId="42" builtinId="10"/>
    <cellStyle name="Процентный" xfId="43" builtinId="5"/>
    <cellStyle name="Связанная ячейка" xfId="44" builtinId="24"/>
    <cellStyle name="Текст предупреждения" xfId="45" builtinId="11"/>
    <cellStyle name="Финансовый" xfId="46" builtinId="3"/>
    <cellStyle name="Финансовый [0]" xfId="47" builtinId="6"/>
    <cellStyle name="Хороший" xfId="48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media1.svg"/><Relationship Id="rId3" Type="http://schemas.openxmlformats.org/officeDocument/2006/relationships/image" Target="../media/image2.png"/><Relationship Id="rId4" Type="http://schemas.openxmlformats.org/officeDocument/2006/relationships/image" Target="../media/media2.svg"/><Relationship Id="rId5" Type="http://schemas.openxmlformats.org/officeDocument/2006/relationships/image" Target="../media/image3.png"/><Relationship Id="rId6" Type="http://schemas.openxmlformats.org/officeDocument/2006/relationships/image" Target="../media/media3.svg"/><Relationship Id="rId7" Type="http://schemas.openxmlformats.org/officeDocument/2006/relationships/image" Target="../media/image4.png"/><Relationship Id="rId8" Type="http://schemas.openxmlformats.org/officeDocument/2006/relationships/image" Target="../media/media4.sv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twoCellAnchor editAs="twoCell">
    <xdr:from>
      <xdr:col>10</xdr:col>
      <xdr:colOff>0</xdr:colOff>
      <xdr:row>4</xdr:row>
      <xdr:rowOff>954434</xdr:rowOff>
    </xdr:from>
    <xdr:to>
      <xdr:col>11</xdr:col>
      <xdr:colOff>18836</xdr:colOff>
      <xdr:row>4</xdr:row>
      <xdr:rowOff>1301501</xdr:rowOff>
    </xdr:to>
    <xdr:pic>
      <xdr:nvPicPr>
        <xdr:cNvPr id="2862" name="Picture 1"/>
        <xdr:cNvPicPr>
          <a:picLocks noChangeAspect="1"/>
        </xdr:cNvPicPr>
      </xdr:nvPicPr>
      <xdr:blipFill>
        <a:blip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twoCell">
    <xdr:from>
      <xdr:col>9</xdr:col>
      <xdr:colOff>18454</xdr:colOff>
      <xdr:row>4</xdr:row>
      <xdr:rowOff>922883</xdr:rowOff>
    </xdr:from>
    <xdr:to>
      <xdr:col>9</xdr:col>
      <xdr:colOff>979251</xdr:colOff>
      <xdr:row>4</xdr:row>
      <xdr:rowOff>1364605</xdr:rowOff>
    </xdr:to>
    <xdr:pic>
      <xdr:nvPicPr>
        <xdr:cNvPr id="2863" name="Picture 2"/>
        <xdr:cNvPicPr>
          <a:picLocks noChangeAspect="1"/>
        </xdr:cNvPicPr>
      </xdr:nvPicPr>
      <xdr:blipFill>
        <a:blip r:embed="rId3">
          <a:extLst>
            <a:ext uri="{96DAC541-7B7A-43D3-8B79-37D633B846F1}">
              <asvg:svgBlip xmlns:asvg="http://schemas.microsoft.com/office/drawing/2016/SVG/main" r:embed="rId4"/>
            </a:ext>
          </a:extLst>
        </a:blip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twoCell">
    <xdr:from>
      <xdr:col>13</xdr:col>
      <xdr:colOff>161143</xdr:colOff>
      <xdr:row>4</xdr:row>
      <xdr:rowOff>1404043</xdr:rowOff>
    </xdr:from>
    <xdr:to>
      <xdr:col>13</xdr:col>
      <xdr:colOff>2197000</xdr:colOff>
      <xdr:row>4</xdr:row>
      <xdr:rowOff>1924645</xdr:rowOff>
    </xdr:to>
    <xdr:pic>
      <xdr:nvPicPr>
        <xdr:cNvPr id="2864" name="Picture 5"/>
        <xdr:cNvPicPr>
          <a:picLocks noChangeAspect="1"/>
        </xdr:cNvPicPr>
      </xdr:nvPicPr>
      <xdr:blipFill>
        <a:blip r:embed="rId5">
          <a:extLst>
            <a:ext uri="{96DAC541-7B7A-43D3-8B79-37D633B846F1}">
              <asvg:svgBlip xmlns:asvg="http://schemas.microsoft.com/office/drawing/2016/SVG/main" r:embed="rId6"/>
            </a:ext>
          </a:extLst>
        </a:blip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twoCell">
    <xdr:from>
      <xdr:col>13</xdr:col>
      <xdr:colOff>1298227</xdr:colOff>
      <xdr:row>4</xdr:row>
      <xdr:rowOff>1088528</xdr:rowOff>
    </xdr:from>
    <xdr:to>
      <xdr:col>13</xdr:col>
      <xdr:colOff>1443483</xdr:colOff>
      <xdr:row>4</xdr:row>
      <xdr:rowOff>1317277</xdr:rowOff>
    </xdr:to>
    <xdr:pic>
      <xdr:nvPicPr>
        <xdr:cNvPr id="2865" name="Picture 6"/>
        <xdr:cNvPicPr>
          <a:picLocks noChangeAspect="1"/>
        </xdr:cNvPicPr>
      </xdr:nvPicPr>
      <xdr:blipFill>
        <a:blip r:embed="rId7">
          <a:extLst>
            <a:ext uri="{96DAC541-7B7A-43D3-8B79-37D633B846F1}">
              <asvg:svgBlip xmlns:asvg="http://schemas.microsoft.com/office/drawing/2016/SVG/main" r:embed="rId8"/>
            </a:ext>
          </a:extLst>
        </a:blip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</xdr:wsDr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Theme Office">
  <a:themeElements>
    <a:clrScheme name="Standar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Standard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Standard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_rels/sheet1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showRuler="1" zoomScale="70" workbookViewId="0">
      <selection activeCell="I9" activeCellId="0" sqref="I9"/>
    </sheetView>
  </sheetViews>
  <sheetFormatPr baseColWidth="8" defaultRowHeight="12.75" customHeight="1"/>
  <cols>
    <col customWidth="1" min="1" max="1" style="1" width="3.1406200000000002"/>
    <col customWidth="1" min="2" max="2" style="1" width="39.285200000000003"/>
    <col customWidth="1" min="3" max="3" style="1" width="7.5703100000000001"/>
    <col customWidth="1" min="4" max="4" style="1" width="8.8554700000000004"/>
    <col customWidth="1" min="5" max="5" style="1" width="16.140599999999999"/>
    <col customWidth="1" min="6" max="6" style="1" width="18.2852"/>
    <col customWidth="1" min="7" max="7" style="1" width="17.855499999999999"/>
    <col customWidth="1" min="8" max="8" style="1" width="10.140599999999999"/>
    <col customWidth="1" min="9" max="9" style="1" width="15.5703"/>
    <col customWidth="1" min="10" max="10" style="1" width="18.425799999999999"/>
    <col customWidth="1" min="11" max="11" style="1" width="20"/>
    <col customWidth="1" min="12" max="12" style="1" width="17.710899999999999"/>
    <col customWidth="1" min="13" max="13" style="1" width="9.8554700000000004"/>
    <col customWidth="1" min="14" max="14" style="1" width="36.855499999999999"/>
    <col customWidth="1" min="15" max="15" style="1" width="21.5703"/>
    <col customWidth="1" min="16" max="257" style="1" width="9.1406200000000002"/>
  </cols>
  <sheetData>
    <row r="1" ht="20.25" customHeight="1"/>
    <row r="2" s="2" customFormat="1" ht="36" customHeight="1">
      <c r="A2" s="3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5"/>
    </row>
    <row r="3" s="2" customFormat="1" ht="96.75" customHeight="1">
      <c r="A3" s="3"/>
      <c r="B3" s="4" t="s">
        <v>1</v>
      </c>
      <c r="C3" s="6" t="s">
        <v>2</v>
      </c>
      <c r="D3" s="7"/>
      <c r="E3" s="7"/>
      <c r="F3" s="7"/>
      <c r="G3" s="7"/>
      <c r="H3" s="7"/>
      <c r="I3" s="7"/>
      <c r="J3" s="7"/>
      <c r="K3" s="7"/>
      <c r="L3" s="7"/>
      <c r="M3" s="7"/>
      <c r="N3" s="5"/>
    </row>
    <row r="4" ht="39" customHeight="1">
      <c r="A4" s="8" t="s">
        <v>3</v>
      </c>
      <c r="B4" s="9" t="s">
        <v>4</v>
      </c>
      <c r="C4" s="9" t="s">
        <v>5</v>
      </c>
      <c r="D4" s="9" t="s">
        <v>6</v>
      </c>
      <c r="E4" s="10" t="s">
        <v>7</v>
      </c>
      <c r="F4" s="11"/>
      <c r="G4" s="12"/>
      <c r="H4" s="12"/>
      <c r="I4" s="13" t="s">
        <v>8</v>
      </c>
      <c r="J4" s="13"/>
      <c r="K4" s="13"/>
      <c r="L4" s="14" t="s">
        <v>9</v>
      </c>
      <c r="M4" s="15"/>
      <c r="N4" s="16"/>
    </row>
    <row r="5" ht="159" customHeight="1">
      <c r="A5" s="17"/>
      <c r="B5" s="18"/>
      <c r="C5" s="18"/>
      <c r="D5" s="18"/>
      <c r="E5" s="19" t="s">
        <v>10</v>
      </c>
      <c r="F5" s="19" t="s">
        <v>11</v>
      </c>
      <c r="G5" s="19" t="s">
        <v>12</v>
      </c>
      <c r="H5" s="20" t="s">
        <v>13</v>
      </c>
      <c r="I5" s="21" t="s">
        <v>14</v>
      </c>
      <c r="J5" s="22" t="s">
        <v>15</v>
      </c>
      <c r="K5" s="22" t="s">
        <v>16</v>
      </c>
      <c r="L5" s="23" t="s">
        <v>17</v>
      </c>
      <c r="M5" s="24"/>
      <c r="N5" s="25" t="s">
        <v>18</v>
      </c>
    </row>
    <row r="6" ht="105" customHeight="1">
      <c r="A6" s="26">
        <v>1</v>
      </c>
      <c r="B6" s="27" t="s">
        <v>19</v>
      </c>
      <c r="C6" s="28" t="s">
        <v>20</v>
      </c>
      <c r="D6" s="29">
        <v>1</v>
      </c>
      <c r="E6" s="30">
        <v>59170</v>
      </c>
      <c r="F6" s="31">
        <v>61000</v>
      </c>
      <c r="G6" s="30">
        <v>62830</v>
      </c>
      <c r="H6" s="32" t="s">
        <v>21</v>
      </c>
      <c r="I6" s="33">
        <f>(E6+F6+G6)/3</f>
        <v>61000</v>
      </c>
      <c r="J6" s="34">
        <f>SQRT(((SUM((POWER(G6-I6,2)),(POWER(F6-I6,2)),(POWER(E6-I6,2)))/(COLUMNS(E6:G6)-1))))</f>
        <v>1830</v>
      </c>
      <c r="K6" s="34">
        <f>J6/I6*100</f>
        <v>3</v>
      </c>
      <c r="L6" s="35">
        <f>ROUND((E6+F6+G6)/3,2)</f>
        <v>61000</v>
      </c>
      <c r="M6" s="36"/>
      <c r="N6" s="37">
        <f>L6*D6</f>
        <v>61000</v>
      </c>
      <c r="O6" s="38"/>
    </row>
    <row r="7" ht="27" customHeight="1">
      <c r="A7" s="39"/>
      <c r="B7" s="40" t="s">
        <v>22</v>
      </c>
      <c r="C7" s="41"/>
      <c r="D7" s="28"/>
      <c r="E7" s="42"/>
      <c r="F7" s="43"/>
      <c r="G7" s="42"/>
      <c r="H7" s="44"/>
      <c r="I7" s="45"/>
      <c r="J7" s="46"/>
      <c r="K7" s="46"/>
      <c r="L7" s="46"/>
      <c r="M7" s="47"/>
      <c r="N7" s="48">
        <f>SUM(N6)</f>
        <v>61000</v>
      </c>
    </row>
    <row r="8" ht="90" customHeight="1">
      <c r="A8" s="39"/>
      <c r="B8" s="49" t="s">
        <v>23</v>
      </c>
      <c r="C8" s="50"/>
      <c r="D8" s="50"/>
      <c r="E8" s="50"/>
      <c r="F8" s="50"/>
      <c r="G8" s="50"/>
      <c r="H8" s="51"/>
      <c r="I8" s="52" t="s">
        <v>24</v>
      </c>
      <c r="J8" s="53"/>
      <c r="K8" s="53"/>
      <c r="L8" s="53"/>
      <c r="M8" s="53"/>
      <c r="N8" s="54"/>
    </row>
    <row r="9" ht="27" customHeight="1">
      <c r="A9" s="55"/>
      <c r="B9" s="56" t="s">
        <v>25</v>
      </c>
      <c r="C9" s="57"/>
      <c r="D9" s="57"/>
      <c r="E9" s="57"/>
      <c r="F9" s="57"/>
      <c r="G9" s="57"/>
      <c r="H9" s="58"/>
      <c r="I9" s="59"/>
      <c r="J9" s="60"/>
      <c r="K9" s="60"/>
      <c r="L9" s="60"/>
      <c r="M9" s="60"/>
      <c r="N9" s="61"/>
    </row>
    <row r="10" ht="27" customHeight="1">
      <c r="A10" s="62"/>
      <c r="B10" s="63"/>
      <c r="C10" s="63"/>
      <c r="D10" s="63"/>
      <c r="E10" s="63"/>
      <c r="F10" s="63"/>
      <c r="G10" s="63"/>
      <c r="H10" s="63"/>
      <c r="I10" s="64"/>
      <c r="J10" s="65"/>
      <c r="K10" s="65"/>
      <c r="L10" s="65"/>
      <c r="M10" s="65"/>
      <c r="N10" s="66"/>
    </row>
    <row r="11" s="67" customFormat="1" ht="26.25" customHeight="1">
      <c r="A11" s="62"/>
      <c r="B11" s="68" t="s">
        <v>26</v>
      </c>
      <c r="C11" s="69"/>
      <c r="D11" s="69"/>
      <c r="E11" s="69"/>
      <c r="F11" s="69"/>
      <c r="G11" s="69"/>
      <c r="H11" s="70"/>
      <c r="I11" s="64"/>
      <c r="J11" s="65"/>
      <c r="K11" s="65"/>
      <c r="L11" s="65"/>
      <c r="M11" s="71"/>
      <c r="N11" s="66"/>
    </row>
    <row r="12" s="72" customFormat="1" ht="30" customHeight="1">
      <c r="A12" s="62"/>
      <c r="B12" s="73"/>
      <c r="C12" s="73"/>
      <c r="D12" s="73"/>
      <c r="E12" s="73"/>
      <c r="F12" s="73"/>
      <c r="G12" s="73"/>
      <c r="H12" s="73"/>
      <c r="I12" s="64"/>
      <c r="J12" s="65"/>
      <c r="K12" s="65"/>
      <c r="L12" s="65"/>
      <c r="M12" s="74"/>
      <c r="N12" s="66"/>
    </row>
    <row r="13" s="72" customFormat="1" ht="30" customHeight="1">
      <c r="A13" s="62"/>
      <c r="B13" s="75"/>
      <c r="C13" s="75"/>
      <c r="D13" s="75"/>
      <c r="E13" s="76"/>
      <c r="F13" s="76"/>
      <c r="G13" s="76"/>
      <c r="H13" s="62"/>
      <c r="I13" s="66"/>
      <c r="J13" s="65"/>
      <c r="K13" s="65"/>
      <c r="L13" s="65"/>
      <c r="M13" s="74"/>
      <c r="N13" s="66"/>
    </row>
    <row r="14" s="72" customFormat="1" ht="30" customHeight="1">
      <c r="A14" s="77"/>
      <c r="B14" s="77"/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74"/>
      <c r="N14" s="77"/>
    </row>
    <row r="15" s="72" customFormat="1" ht="30" customHeight="1">
      <c r="A15" s="78"/>
      <c r="B15" s="78"/>
      <c r="C15" s="79"/>
      <c r="D15" s="79"/>
      <c r="E15" s="79"/>
      <c r="F15" s="79"/>
      <c r="G15" s="79"/>
      <c r="H15" s="1"/>
      <c r="I15" s="1"/>
      <c r="J15" s="1"/>
      <c r="K15" s="1"/>
      <c r="L15" s="1"/>
      <c r="M15" s="80"/>
      <c r="N15" s="1"/>
    </row>
    <row r="16" s="72" customFormat="1" ht="30" customHeight="1">
      <c r="A16" s="81"/>
      <c r="B16" s="82"/>
      <c r="C16" s="82"/>
      <c r="D16" s="79"/>
      <c r="E16" s="83"/>
      <c r="F16" s="84"/>
      <c r="G16" s="85"/>
      <c r="H16" s="86"/>
      <c r="I16" s="86"/>
      <c r="J16" s="86"/>
      <c r="K16" s="86"/>
      <c r="L16" s="86"/>
      <c r="M16" s="86"/>
      <c r="N16" s="86"/>
    </row>
    <row r="17" ht="28.5" customHeight="1">
      <c r="A17" s="82"/>
      <c r="B17" s="82"/>
      <c r="C17" s="82"/>
      <c r="D17" s="79"/>
      <c r="E17" s="83"/>
      <c r="F17" s="84"/>
      <c r="G17" s="85"/>
      <c r="H17" s="86"/>
      <c r="I17" s="86"/>
      <c r="J17" s="86"/>
      <c r="K17" s="86"/>
      <c r="L17" s="86"/>
      <c r="M17" s="86"/>
      <c r="N17" s="86"/>
    </row>
    <row r="18" ht="15.75" customHeight="1">
      <c r="A18" s="87"/>
      <c r="B18" s="87"/>
      <c r="C18" s="87"/>
      <c r="D18" s="2"/>
      <c r="E18" s="88"/>
      <c r="F18" s="89"/>
      <c r="G18" s="90"/>
      <c r="H18" s="91"/>
      <c r="I18" s="91"/>
      <c r="J18" s="91"/>
      <c r="K18" s="91"/>
      <c r="L18" s="91"/>
      <c r="M18" s="91"/>
      <c r="N18" s="91"/>
    </row>
    <row r="19" s="86" customFormat="1" ht="17.25">
      <c r="A19" s="92"/>
      <c r="B19" s="9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</row>
    <row r="20" s="86" customFormat="1" ht="11.25" customHeight="1">
      <c r="A20" s="82"/>
      <c r="B20" s="82"/>
      <c r="C20" s="82"/>
      <c r="D20" s="79"/>
      <c r="E20" s="83"/>
      <c r="F20" s="84"/>
      <c r="G20" s="85"/>
    </row>
    <row r="21" s="91" customFormat="1" ht="21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</row>
    <row r="22" s="2" customFormat="1" ht="19.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</row>
    <row r="23" s="86" customForma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</row>
    <row r="24" ht="12.75"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</row>
    <row r="26" ht="26.25" customHeight="1"/>
    <row r="27" ht="24.75" customHeight="1"/>
  </sheetData>
  <mergeCells count="23">
    <mergeCell ref="A2:N2"/>
    <mergeCell ref="C3:L3"/>
    <mergeCell ref="A4:A5"/>
    <mergeCell ref="B4:B5"/>
    <mergeCell ref="C4:C5"/>
    <mergeCell ref="D4:D5"/>
    <mergeCell ref="E4:G4"/>
    <mergeCell ref="I4:K4"/>
    <mergeCell ref="L4:N4"/>
    <mergeCell ref="L5:M5"/>
    <mergeCell ref="L6:M6"/>
    <mergeCell ref="I7:M7"/>
    <mergeCell ref="B8:H8"/>
    <mergeCell ref="I8:N8"/>
    <mergeCell ref="B9:H9"/>
    <mergeCell ref="B10:H10"/>
    <mergeCell ref="B11:H11"/>
    <mergeCell ref="B12:H12"/>
    <mergeCell ref="B13:G13"/>
    <mergeCell ref="A15:B15"/>
    <mergeCell ref="A16:C16"/>
    <mergeCell ref="A19:B19"/>
    <mergeCell ref="A20:C20"/>
  </mergeCells>
  <printOptions headings="0" gridLines="0"/>
  <pageMargins left="0.11811000000000001" right="0.11811000000000001" top="0.11811000000000001" bottom="0.11811000000000001" header="0.11811000000000001" footer="0.11811000000000001"/>
  <pageSetup paperSize="9" scale="64" firstPageNumber="1" fitToWidth="1" fitToHeight="1" pageOrder="downThenOver" orientation="landscape" usePrinterDefaults="1" blackAndWhite="0" draft="0" cellComments="none" useFirstPageNumber="0" errors="displayed" horizontalDpi="600" verticalDpi="600" copies="1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Р7-Офис/2025.3.1.923</Application>
  <DocSecurity>0</DocSecurity>
  <HyperlinksChanged>false</HyperlinksChanged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SaVa</dc:creator>
  <cp:lastModifiedBy>аршукова</cp:lastModifiedBy>
  <cp:revision>17</cp:revision>
  <dcterms:created xsi:type="dcterms:W3CDTF">2014-01-15T18:15:00Z</dcterms:created>
  <dcterms:modified xsi:type="dcterms:W3CDTF">2026-06-17T08:08:10Z</dcterms:modified>
  <cp:version>1048576</cp:version>
</cp:coreProperties>
</file>