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5" i="1" l="1"/>
  <c r="K5" i="1" s="1"/>
  <c r="P5" i="1" s="1"/>
  <c r="L5" i="1"/>
  <c r="M5" i="1"/>
  <c r="J6" i="1"/>
  <c r="K6" i="1" s="1"/>
  <c r="P6" i="1" s="1"/>
  <c r="L6" i="1"/>
  <c r="M6" i="1"/>
  <c r="J7" i="1"/>
  <c r="K7" i="1" s="1"/>
  <c r="P7" i="1" s="1"/>
  <c r="L7" i="1"/>
  <c r="M7" i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J12" i="1"/>
  <c r="K12" i="1" s="1"/>
  <c r="P12" i="1" s="1"/>
  <c r="L12" i="1"/>
  <c r="M12" i="1"/>
  <c r="J13" i="1"/>
  <c r="K13" i="1" s="1"/>
  <c r="P13" i="1" s="1"/>
  <c r="L13" i="1"/>
  <c r="M13" i="1"/>
  <c r="N7" i="1" l="1"/>
  <c r="O7" i="1" s="1"/>
  <c r="N11" i="1"/>
  <c r="O11" i="1" s="1"/>
  <c r="N13" i="1"/>
  <c r="O13" i="1" s="1"/>
  <c r="N9" i="1"/>
  <c r="O9" i="1" s="1"/>
  <c r="N5" i="1"/>
  <c r="O5" i="1" s="1"/>
  <c r="N12" i="1"/>
  <c r="O12" i="1" s="1"/>
  <c r="N10" i="1"/>
  <c r="O10" i="1" s="1"/>
  <c r="N8" i="1"/>
  <c r="O8" i="1" s="1"/>
  <c r="N6" i="1"/>
  <c r="O6" i="1" s="1"/>
  <c r="L4" i="1"/>
  <c r="J4" i="1"/>
  <c r="K4" i="1" s="1"/>
  <c r="P4" i="1" s="1"/>
  <c r="M4" i="1"/>
  <c r="N4" i="1" l="1"/>
  <c r="O4" i="1" s="1"/>
  <c r="C1" i="1"/>
</calcChain>
</file>

<file path=xl/sharedStrings.xml><?xml version="1.0" encoding="utf-8"?>
<sst xmlns="http://schemas.openxmlformats.org/spreadsheetml/2006/main" count="43" uniqueCount="30">
  <si>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</si>
  <si>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</si>
  <si>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</si>
  <si>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</si>
  <si>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</si>
  <si>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</si>
  <si>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</si>
  <si>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</si>
  <si>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</si>
  <si>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</si>
  <si>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</si>
  <si>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</si>
  <si>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</si>
  <si>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</si>
  <si>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</si>
  <si>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</si>
  <si>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</si>
  <si>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</si>
  <si>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</si>
  <si>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Замена (ручки с замком) алюминевой белой на ПВХ окно</t>
  </si>
  <si>
    <t>Замена механизма закрывания окна 1590х780</t>
  </si>
  <si>
    <t>Замена механизма закрывания окна 1620х530</t>
  </si>
  <si>
    <t>Замена механизма закрывания окна 1580х510</t>
  </si>
  <si>
    <t>Замена механизма закрывания окна 1600х760</t>
  </si>
  <si>
    <t>Замена механизма закрывания окна 1130х460</t>
  </si>
  <si>
    <t>Замена механизма закрывания окна 1070х500</t>
  </si>
  <si>
    <t>Замена окна 5 этаж 1 корпус размер 1400х1470</t>
  </si>
  <si>
    <t>шт</t>
  </si>
  <si>
    <t>Замена механизма закрывания окна 1620х770</t>
  </si>
  <si>
    <t>Замена резиновой уплотнительной ленты окна 162,2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</si>
</sst>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view="pageBreakPreview" zoomScaleNormal="100" zoomScaleSheetLayoutView="100" workbookViewId="0">
      <selection activeCell="K16" sqref="K16"/>
    </sheetView>
  </sheetViews>
  <sheetFormatPr defaultRowHeight="15" x14ac:dyDescent="0.25"/>
  <cols>
    <col min="1" max="1" width="6.85546875" style="1" bestFit="1" customWidth="1"/>
    <col min="2" max="2" width="22.5703125" style="6" bestFit="1" customWidth="1"/>
    <col min="3" max="3" width="7.7109375" style="6" bestFit="1" customWidth="1"/>
    <col min="4" max="4" width="7.42578125" style="6" bestFit="1" customWidth="1"/>
    <col min="5" max="7" width="11.5703125" style="7" bestFit="1" customWidth="1"/>
    <col min="8" max="9" width="9.5703125" style="7" bestFit="1" customWidth="1"/>
    <col min="10" max="11" width="12.7109375" style="3" bestFit="1" customWidth="1"/>
    <col min="12" max="12" width="7.140625" style="4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.85546875" style="3" bestFit="1" customWidth="1"/>
    <col min="17" max="16384" width="9.140625" style="1"/>
  </cols>
  <sheetData>
    <row r="1" spans="1:16" ht="28.5" customHeight="1" x14ac:dyDescent="0.25">
      <c r="A1" s="23" t="s">
        <v>16</v>
      </c>
      <c r="B1" s="24"/>
      <c r="C1" s="25">
        <f>SUMIF(P4:P13,"&gt;0")</f>
        <v>258326.59999999998</v>
      </c>
      <c r="D1" s="26"/>
      <c r="E1" s="8"/>
      <c r="F1" s="8"/>
      <c r="G1" s="8"/>
      <c r="H1" s="8"/>
      <c r="I1" s="8"/>
      <c r="J1" s="8"/>
      <c r="K1" s="8"/>
      <c r="L1" s="9"/>
      <c r="M1" s="9"/>
      <c r="N1" s="10"/>
      <c r="O1" s="10"/>
      <c r="P1" s="11"/>
    </row>
    <row r="2" spans="1:16" s="5" customFormat="1" ht="30" customHeight="1" x14ac:dyDescent="0.25">
      <c r="A2" s="29" t="s">
        <v>0</v>
      </c>
      <c r="B2" s="29" t="s">
        <v>1</v>
      </c>
      <c r="C2" s="29" t="s">
        <v>2</v>
      </c>
      <c r="D2" s="29"/>
      <c r="E2" s="14" t="s">
        <v>5</v>
      </c>
      <c r="F2" s="14" t="s">
        <v>7</v>
      </c>
      <c r="G2" s="14" t="s">
        <v>8</v>
      </c>
      <c r="H2" s="14" t="s">
        <v>9</v>
      </c>
      <c r="I2" s="14" t="s">
        <v>10</v>
      </c>
      <c r="J2" s="27" t="s">
        <v>17</v>
      </c>
      <c r="K2" s="27" t="s">
        <v>18</v>
      </c>
      <c r="L2" s="29" t="s">
        <v>13</v>
      </c>
      <c r="M2" s="29" t="s">
        <v>14</v>
      </c>
      <c r="N2" s="29" t="s">
        <v>15</v>
      </c>
      <c r="O2" s="29" t="s">
        <v>11</v>
      </c>
      <c r="P2" s="22" t="s">
        <v>12</v>
      </c>
    </row>
    <row r="3" spans="1:16" s="5" customFormat="1" ht="30" x14ac:dyDescent="0.25">
      <c r="A3" s="29"/>
      <c r="B3" s="29"/>
      <c r="C3" s="15" t="s">
        <v>3</v>
      </c>
      <c r="D3" s="15" t="s">
        <v>4</v>
      </c>
      <c r="E3" s="14" t="s">
        <v>6</v>
      </c>
      <c r="F3" s="14" t="s">
        <v>6</v>
      </c>
      <c r="G3" s="14" t="s">
        <v>6</v>
      </c>
      <c r="H3" s="14" t="s">
        <v>6</v>
      </c>
      <c r="I3" s="14" t="s">
        <v>6</v>
      </c>
      <c r="J3" s="28"/>
      <c r="K3" s="28"/>
      <c r="L3" s="29"/>
      <c r="M3" s="29"/>
      <c r="N3" s="29"/>
      <c r="O3" s="29"/>
      <c r="P3" s="22"/>
    </row>
    <row r="4" spans="1:16" ht="38.25" x14ac:dyDescent="0.25">
      <c r="A4" s="10">
        <v>1</v>
      </c>
      <c r="B4" s="16" t="s">
        <v>19</v>
      </c>
      <c r="C4" s="12" t="s">
        <v>27</v>
      </c>
      <c r="D4" s="13">
        <v>19</v>
      </c>
      <c r="E4" s="19">
        <v>1200</v>
      </c>
      <c r="F4" s="19">
        <v>1300</v>
      </c>
      <c r="G4" s="19">
        <v>1290</v>
      </c>
      <c r="H4" s="20"/>
      <c r="I4" s="20"/>
      <c r="J4" s="11">
        <f t="shared" ref="J4" si="0">AVERAGE(E4,F4,G4,H4,I4)</f>
        <v>1263.3333333333333</v>
      </c>
      <c r="K4" s="11">
        <f>ROUND(J4,2)</f>
        <v>1263.33</v>
      </c>
      <c r="L4" s="9">
        <f>COUNT(E4:I4)</f>
        <v>3</v>
      </c>
      <c r="M4" s="21">
        <f t="shared" ref="M4" si="1">STDEV(E4,F4,G4,H4,I4)</f>
        <v>55.075705472861017</v>
      </c>
      <c r="N4" s="21">
        <f>M4/J4*100</f>
        <v>4.359554522917759</v>
      </c>
      <c r="O4" s="10" t="str">
        <f>IF(N4&lt;33,"ОДНОРОДНЫЕ","НЕОДНОРОДНЫЕ")</f>
        <v>ОДНОРОДНЫЕ</v>
      </c>
      <c r="P4" s="11">
        <f>D4*K4</f>
        <v>24003.269999999997</v>
      </c>
    </row>
    <row r="5" spans="1:16" ht="38.25" x14ac:dyDescent="0.25">
      <c r="A5" s="10">
        <v>2</v>
      </c>
      <c r="B5" s="16" t="s">
        <v>29</v>
      </c>
      <c r="C5" s="12" t="s">
        <v>27</v>
      </c>
      <c r="D5" s="13">
        <v>1</v>
      </c>
      <c r="E5" s="19">
        <v>74612</v>
      </c>
      <c r="F5" s="19">
        <v>72990</v>
      </c>
      <c r="G5" s="19">
        <v>71368</v>
      </c>
      <c r="H5" s="20"/>
      <c r="I5" s="20"/>
      <c r="J5" s="11">
        <f t="shared" ref="J5:J13" si="2">AVERAGE(E5,F5,G5,H5,I5)</f>
        <v>72990</v>
      </c>
      <c r="K5" s="11">
        <f t="shared" ref="K5:K13" si="3">ROUND(J5,2)</f>
        <v>72990</v>
      </c>
      <c r="L5" s="9">
        <f t="shared" ref="L5:L13" si="4">COUNT(E5:I5)</f>
        <v>3</v>
      </c>
      <c r="M5" s="21">
        <f t="shared" ref="M5:M13" si="5">STDEV(E5,F5,G5,H5,I5)</f>
        <v>1622</v>
      </c>
      <c r="N5" s="21">
        <f t="shared" ref="N5:N13" si="6">M5/J5*100</f>
        <v>2.2222222222222223</v>
      </c>
      <c r="O5" s="10" t="str">
        <f t="shared" ref="O5:O13" si="7">IF(N5&lt;33,"ОДНОРОДНЫЕ","НЕОДНОРОДНЫЕ")</f>
        <v>ОДНОРОДНЫЕ</v>
      </c>
      <c r="P5" s="11">
        <f t="shared" ref="P5:P13" si="8">D5*K5</f>
        <v>72990</v>
      </c>
    </row>
    <row r="6" spans="1:16" ht="30" x14ac:dyDescent="0.25">
      <c r="A6" s="10">
        <v>3</v>
      </c>
      <c r="B6" s="16" t="s">
        <v>20</v>
      </c>
      <c r="C6" s="12" t="s">
        <v>27</v>
      </c>
      <c r="D6" s="13">
        <v>5</v>
      </c>
      <c r="E6" s="19">
        <v>7100</v>
      </c>
      <c r="F6" s="19">
        <v>7000</v>
      </c>
      <c r="G6" s="19">
        <v>6900</v>
      </c>
      <c r="H6" s="20"/>
      <c r="I6" s="20"/>
      <c r="J6" s="11">
        <f t="shared" si="2"/>
        <v>7000</v>
      </c>
      <c r="K6" s="11">
        <f t="shared" si="3"/>
        <v>7000</v>
      </c>
      <c r="L6" s="9">
        <f t="shared" si="4"/>
        <v>3</v>
      </c>
      <c r="M6" s="21">
        <f t="shared" si="5"/>
        <v>100</v>
      </c>
      <c r="N6" s="21">
        <f t="shared" si="6"/>
        <v>1.4285714285714286</v>
      </c>
      <c r="O6" s="10" t="str">
        <f t="shared" si="7"/>
        <v>ОДНОРОДНЫЕ</v>
      </c>
      <c r="P6" s="11">
        <f t="shared" si="8"/>
        <v>35000</v>
      </c>
    </row>
    <row r="7" spans="1:16" ht="30" x14ac:dyDescent="0.25">
      <c r="A7" s="2">
        <v>4</v>
      </c>
      <c r="B7" s="16" t="s">
        <v>21</v>
      </c>
      <c r="C7" s="12" t="s">
        <v>27</v>
      </c>
      <c r="D7" s="13">
        <v>5</v>
      </c>
      <c r="E7" s="17">
        <v>7100</v>
      </c>
      <c r="F7" s="17">
        <v>7000</v>
      </c>
      <c r="G7" s="17">
        <v>6900</v>
      </c>
      <c r="H7" s="18"/>
      <c r="I7" s="18"/>
      <c r="J7" s="11">
        <f t="shared" si="2"/>
        <v>7000</v>
      </c>
      <c r="K7" s="11">
        <f t="shared" si="3"/>
        <v>7000</v>
      </c>
      <c r="L7" s="9">
        <f t="shared" si="4"/>
        <v>3</v>
      </c>
      <c r="M7" s="10">
        <f t="shared" si="5"/>
        <v>100</v>
      </c>
      <c r="N7" s="10">
        <f t="shared" si="6"/>
        <v>1.4285714285714286</v>
      </c>
      <c r="O7" s="10" t="str">
        <f t="shared" si="7"/>
        <v>ОДНОРОДНЫЕ</v>
      </c>
      <c r="P7" s="11">
        <f t="shared" si="8"/>
        <v>35000</v>
      </c>
    </row>
    <row r="8" spans="1:16" ht="30" x14ac:dyDescent="0.25">
      <c r="A8" s="10">
        <v>5</v>
      </c>
      <c r="B8" s="16" t="s">
        <v>22</v>
      </c>
      <c r="C8" s="12" t="s">
        <v>27</v>
      </c>
      <c r="D8" s="13">
        <v>2</v>
      </c>
      <c r="E8" s="17">
        <v>7100</v>
      </c>
      <c r="F8" s="17">
        <v>7000</v>
      </c>
      <c r="G8" s="17">
        <v>6900</v>
      </c>
      <c r="H8" s="18"/>
      <c r="I8" s="18"/>
      <c r="J8" s="11">
        <f t="shared" si="2"/>
        <v>7000</v>
      </c>
      <c r="K8" s="11">
        <f t="shared" si="3"/>
        <v>7000</v>
      </c>
      <c r="L8" s="9">
        <f t="shared" si="4"/>
        <v>3</v>
      </c>
      <c r="M8" s="10">
        <f t="shared" si="5"/>
        <v>100</v>
      </c>
      <c r="N8" s="10">
        <f t="shared" si="6"/>
        <v>1.4285714285714286</v>
      </c>
      <c r="O8" s="10" t="str">
        <f t="shared" si="7"/>
        <v>ОДНОРОДНЫЕ</v>
      </c>
      <c r="P8" s="11">
        <f t="shared" si="8"/>
        <v>14000</v>
      </c>
    </row>
    <row r="9" spans="1:16" ht="30" x14ac:dyDescent="0.25">
      <c r="A9" s="2">
        <v>6</v>
      </c>
      <c r="B9" s="16" t="s">
        <v>28</v>
      </c>
      <c r="C9" s="12" t="s">
        <v>27</v>
      </c>
      <c r="D9" s="13">
        <v>1</v>
      </c>
      <c r="E9" s="17">
        <v>7100</v>
      </c>
      <c r="F9" s="17">
        <v>7000</v>
      </c>
      <c r="G9" s="17">
        <v>6900</v>
      </c>
      <c r="H9" s="18"/>
      <c r="I9" s="18"/>
      <c r="J9" s="11">
        <f t="shared" si="2"/>
        <v>7000</v>
      </c>
      <c r="K9" s="11">
        <f t="shared" si="3"/>
        <v>7000</v>
      </c>
      <c r="L9" s="9">
        <f t="shared" si="4"/>
        <v>3</v>
      </c>
      <c r="M9" s="10">
        <f t="shared" si="5"/>
        <v>100</v>
      </c>
      <c r="N9" s="10">
        <f t="shared" si="6"/>
        <v>1.4285714285714286</v>
      </c>
      <c r="O9" s="10" t="str">
        <f t="shared" si="7"/>
        <v>ОДНОРОДНЫЕ</v>
      </c>
      <c r="P9" s="11">
        <f t="shared" si="8"/>
        <v>7000</v>
      </c>
    </row>
    <row r="10" spans="1:16" ht="30" x14ac:dyDescent="0.25">
      <c r="A10" s="10">
        <v>7</v>
      </c>
      <c r="B10" s="16" t="s">
        <v>23</v>
      </c>
      <c r="C10" s="12" t="s">
        <v>27</v>
      </c>
      <c r="D10" s="13">
        <v>2</v>
      </c>
      <c r="E10" s="17">
        <v>7100</v>
      </c>
      <c r="F10" s="17">
        <v>7000</v>
      </c>
      <c r="G10" s="17">
        <v>6900</v>
      </c>
      <c r="H10" s="18"/>
      <c r="I10" s="18"/>
      <c r="J10" s="11">
        <f t="shared" si="2"/>
        <v>7000</v>
      </c>
      <c r="K10" s="11">
        <f t="shared" si="3"/>
        <v>7000</v>
      </c>
      <c r="L10" s="9">
        <f t="shared" si="4"/>
        <v>3</v>
      </c>
      <c r="M10" s="10">
        <f t="shared" si="5"/>
        <v>100</v>
      </c>
      <c r="N10" s="10">
        <f t="shared" si="6"/>
        <v>1.4285714285714286</v>
      </c>
      <c r="O10" s="10" t="str">
        <f t="shared" si="7"/>
        <v>ОДНОРОДНЫЕ</v>
      </c>
      <c r="P10" s="11">
        <f t="shared" si="8"/>
        <v>14000</v>
      </c>
    </row>
    <row r="11" spans="1:16" ht="30" x14ac:dyDescent="0.25">
      <c r="A11" s="2">
        <v>8</v>
      </c>
      <c r="B11" s="16" t="s">
        <v>24</v>
      </c>
      <c r="C11" s="12" t="s">
        <v>27</v>
      </c>
      <c r="D11" s="13">
        <v>3</v>
      </c>
      <c r="E11" s="17">
        <v>7100</v>
      </c>
      <c r="F11" s="17">
        <v>7000</v>
      </c>
      <c r="G11" s="17">
        <v>6900</v>
      </c>
      <c r="H11" s="18"/>
      <c r="I11" s="18"/>
      <c r="J11" s="11">
        <f t="shared" si="2"/>
        <v>7000</v>
      </c>
      <c r="K11" s="11">
        <f t="shared" si="3"/>
        <v>7000</v>
      </c>
      <c r="L11" s="9">
        <f t="shared" si="4"/>
        <v>3</v>
      </c>
      <c r="M11" s="10">
        <f t="shared" si="5"/>
        <v>100</v>
      </c>
      <c r="N11" s="10">
        <f t="shared" si="6"/>
        <v>1.4285714285714286</v>
      </c>
      <c r="O11" s="10" t="str">
        <f t="shared" si="7"/>
        <v>ОДНОРОДНЫЕ</v>
      </c>
      <c r="P11" s="11">
        <f t="shared" si="8"/>
        <v>21000</v>
      </c>
    </row>
    <row r="12" spans="1:16" ht="30" x14ac:dyDescent="0.25">
      <c r="A12" s="10">
        <v>9</v>
      </c>
      <c r="B12" s="16" t="s">
        <v>25</v>
      </c>
      <c r="C12" s="12" t="s">
        <v>27</v>
      </c>
      <c r="D12" s="13">
        <v>1</v>
      </c>
      <c r="E12" s="17">
        <v>7100</v>
      </c>
      <c r="F12" s="17">
        <v>7000</v>
      </c>
      <c r="G12" s="17">
        <v>6900</v>
      </c>
      <c r="H12" s="18"/>
      <c r="I12" s="18"/>
      <c r="J12" s="11">
        <f t="shared" si="2"/>
        <v>7000</v>
      </c>
      <c r="K12" s="11">
        <f t="shared" si="3"/>
        <v>7000</v>
      </c>
      <c r="L12" s="9">
        <f t="shared" si="4"/>
        <v>3</v>
      </c>
      <c r="M12" s="10">
        <f t="shared" si="5"/>
        <v>100</v>
      </c>
      <c r="N12" s="10">
        <f t="shared" si="6"/>
        <v>1.4285714285714286</v>
      </c>
      <c r="O12" s="10" t="str">
        <f t="shared" si="7"/>
        <v>ОДНОРОДНЫЕ</v>
      </c>
      <c r="P12" s="11">
        <f t="shared" si="8"/>
        <v>7000</v>
      </c>
    </row>
    <row r="13" spans="1:16" ht="30" x14ac:dyDescent="0.25">
      <c r="A13" s="2">
        <v>10</v>
      </c>
      <c r="B13" s="16" t="s">
        <v>26</v>
      </c>
      <c r="C13" s="12" t="s">
        <v>27</v>
      </c>
      <c r="D13" s="13">
        <v>1</v>
      </c>
      <c r="E13" s="17">
        <v>30000</v>
      </c>
      <c r="F13" s="17">
        <v>28000</v>
      </c>
      <c r="G13" s="17">
        <v>27000</v>
      </c>
      <c r="H13" s="18"/>
      <c r="I13" s="18"/>
      <c r="J13" s="11">
        <f t="shared" si="2"/>
        <v>28333.333333333332</v>
      </c>
      <c r="K13" s="11">
        <f t="shared" si="3"/>
        <v>28333.33</v>
      </c>
      <c r="L13" s="9">
        <f t="shared" si="4"/>
        <v>3</v>
      </c>
      <c r="M13" s="10">
        <f t="shared" si="5"/>
        <v>1527.5252316519466</v>
      </c>
      <c r="N13" s="10">
        <f t="shared" si="6"/>
        <v>5.3912655234774585</v>
      </c>
      <c r="O13" s="10" t="str">
        <f t="shared" si="7"/>
        <v>ОДНОРОДНЫЕ</v>
      </c>
      <c r="P13" s="11">
        <f t="shared" si="8"/>
        <v>28333.33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13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13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2026-06-03T08:35:49Z</dcterms:modified>
</cp:coreProperties>
</file>