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L12" i="2" l="1"/>
  <c r="M12" i="2" s="1"/>
  <c r="N12" i="2" s="1"/>
  <c r="L13" i="2"/>
  <c r="M13" i="2" s="1"/>
  <c r="N13" i="2" s="1"/>
  <c r="L14" i="2"/>
  <c r="M14" i="2" s="1"/>
  <c r="N14" i="2" s="1"/>
  <c r="L15" i="2"/>
  <c r="M15" i="2" s="1"/>
  <c r="N15" i="2" s="1"/>
  <c r="L16" i="2"/>
  <c r="M16" i="2" s="1"/>
  <c r="N16" i="2" s="1"/>
  <c r="L17" i="2"/>
  <c r="M17" i="2" s="1"/>
  <c r="N17" i="2" s="1"/>
  <c r="L18" i="2"/>
  <c r="M18" i="2" s="1"/>
  <c r="N18" i="2" s="1"/>
  <c r="L19" i="2"/>
  <c r="M19" i="2" s="1"/>
  <c r="N19" i="2" s="1"/>
  <c r="L20" i="2"/>
  <c r="M20" i="2" s="1"/>
  <c r="N20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L11" i="2" l="1"/>
  <c r="M11" i="2" s="1"/>
  <c r="N11" i="2" s="1"/>
  <c r="J11" i="2"/>
  <c r="K11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N21" i="2" l="1"/>
  <c r="M22" i="2" s="1"/>
</calcChain>
</file>

<file path=xl/sharedStrings.xml><?xml version="1.0" encoding="utf-8"?>
<sst xmlns="http://schemas.openxmlformats.org/spreadsheetml/2006/main" count="67" uniqueCount="44">
  <si>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</si>
  <si>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</si>
  <si>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</si>
  <si>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</si>
  <si>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</si>
  <si>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</si>
  <si>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</si>
  <si>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</si>
  <si>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</si>
  <si>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</si>
  <si>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</si>
  <si>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</si>
  <si>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</si>
  <si>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</si>
  <si>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</si>
  <si>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</si>
  <si>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</si>
  <si>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</si>
  <si>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</si>
  <si>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</si>
  <si>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</si>
  <si>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</si>
  <si>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</si>
  <si>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</si>
  <si>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шт.</t>
  </si>
  <si>
    <t>32.50.13.190-00007714</t>
  </si>
  <si>
    <t>32.50.13.190-00007709</t>
  </si>
  <si>
    <t>Лезвие одноразовое хирургическое, из углеродистой стали № 11, Фолькманн Медицин Техник ГмбХ, Германия</t>
  </si>
  <si>
    <t>Лезвие одноразовое хирургическое, из углеродистой стали № 22, Фолькманн Медицин Техник ГмбХ, Германия</t>
  </si>
  <si>
    <t>Лезвие одноразовое хирургическое, из углеродистой стали № 21, Фолькманн Медицин Техник ГмбХ, Германия</t>
  </si>
  <si>
    <t>Лезвие одноразовое хирургическое, из углеродистой стали № 23, Фолькманн Медицин Техник ГмбХ, Германия</t>
  </si>
  <si>
    <t>Лезвие одноразовое хирургическое, из углеродистой стали № 24, Фолькманн Медицин Техник ГмбХ, Германия</t>
  </si>
  <si>
    <t>Скальпель одноразовый хирургический, лезвие из нержавеющей стали № 11, Фолькманн Медицин Техник ГмбХ, Германия</t>
  </si>
  <si>
    <t>Скальпель одноразовый хирургический, лезвие из нержавеющей стали № 21, Фолькманн Медицин Техник ГмбХ, Германия</t>
  </si>
  <si>
    <t>Скальпель одноразовый хирургический, лезвие из нержавеющей стали № 22, Фолькманн Медицин Техник ГмбХ, Германия</t>
  </si>
  <si>
    <t>Скальпель одноразовый хирургический, лезвие из нержавеющей стали № 23, Фолькманн Медицин Техник ГмбХ, Германия</t>
  </si>
  <si>
    <t>Скальпель одноразовый хирургический, лезвие из нержавеющей стали № 24, Фолькманн Медицин Техник ГмбХ, Германия</t>
  </si>
  <si>
    <t>коммерческое предложение                         от 07.08.2026 г.</t>
  </si>
  <si>
    <t>(вх № 44-26-08-736/1)</t>
  </si>
  <si>
    <t>(вх № 44-26-08-736/2)</t>
  </si>
  <si>
    <t>(вх № 44-26-08-736/3)</t>
  </si>
  <si>
    <t>Поставка медицинских изделий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</si>
  <si>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НСЕТ составляет:</t>
  </si>
  <si>
    <t>Начальная сумма единиц товара составляет 276 (двести семьдесят шесть) рублей 00 копеек.                                                                                                                                                                     Максимальное значение цены контракта составляет 599 999 (шестьсот тысяч рублей)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</si>
</sst>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7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 wrapText="1"/>
    </xf>
    <xf numFmtId="0" fontId="11" fillId="2" borderId="1" xfId="1" applyNumberFormat="1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4"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6"/>
  <sheetViews>
    <sheetView tabSelected="1" workbookViewId="0">
      <selection activeCell="D20" sqref="D20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50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18"/>
      <c r="P2" s="18"/>
    </row>
    <row r="3" spans="2:16" s="4" customFormat="1" ht="12.75" x14ac:dyDescent="0.25">
      <c r="B3" s="56" t="s">
        <v>1</v>
      </c>
      <c r="C3" s="56"/>
      <c r="D3" s="56"/>
      <c r="E3" s="57" t="s">
        <v>41</v>
      </c>
      <c r="F3" s="57"/>
      <c r="G3" s="57"/>
      <c r="H3" s="57"/>
      <c r="I3" s="57"/>
      <c r="J3" s="57"/>
      <c r="K3" s="57"/>
      <c r="L3" s="57"/>
      <c r="M3" s="57"/>
      <c r="N3" s="57"/>
      <c r="O3" s="19"/>
      <c r="P3" s="19"/>
    </row>
    <row r="4" spans="2:16" s="4" customFormat="1" ht="15.75" customHeight="1" x14ac:dyDescent="0.25">
      <c r="B4" s="56" t="s">
        <v>14</v>
      </c>
      <c r="C4" s="56"/>
      <c r="D4" s="56"/>
      <c r="E4" s="58" t="s">
        <v>15</v>
      </c>
      <c r="F4" s="58"/>
      <c r="G4" s="58"/>
      <c r="H4" s="58"/>
      <c r="I4" s="58"/>
      <c r="J4" s="58"/>
      <c r="K4" s="58"/>
      <c r="L4" s="58"/>
      <c r="M4" s="58"/>
      <c r="N4" s="58"/>
      <c r="O4" s="19"/>
      <c r="P4" s="19"/>
    </row>
    <row r="5" spans="2:16" s="4" customFormat="1" ht="12.75" x14ac:dyDescent="0.25">
      <c r="B5" s="56" t="s">
        <v>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19"/>
      <c r="P5" s="19"/>
    </row>
    <row r="6" spans="2:16" ht="15" customHeight="1" x14ac:dyDescent="0.25">
      <c r="B6" s="46" t="s">
        <v>3</v>
      </c>
      <c r="C6" s="46" t="s">
        <v>10</v>
      </c>
      <c r="D6" s="59" t="s">
        <v>20</v>
      </c>
      <c r="E6" s="62" t="s">
        <v>0</v>
      </c>
      <c r="F6" s="62" t="s">
        <v>4</v>
      </c>
      <c r="G6" s="8" t="s">
        <v>7</v>
      </c>
      <c r="H6" s="8" t="s">
        <v>8</v>
      </c>
      <c r="I6" s="8" t="s">
        <v>9</v>
      </c>
      <c r="J6" s="51" t="s">
        <v>22</v>
      </c>
      <c r="K6" s="51" t="s">
        <v>12</v>
      </c>
      <c r="L6" s="51" t="s">
        <v>23</v>
      </c>
      <c r="M6" s="43" t="s">
        <v>5</v>
      </c>
      <c r="N6" s="43" t="s">
        <v>11</v>
      </c>
      <c r="O6" s="18"/>
      <c r="P6" s="18"/>
    </row>
    <row r="7" spans="2:16" ht="44.25" customHeight="1" x14ac:dyDescent="0.25">
      <c r="B7" s="47"/>
      <c r="C7" s="47"/>
      <c r="D7" s="60"/>
      <c r="E7" s="63"/>
      <c r="F7" s="63"/>
      <c r="G7" s="34" t="s">
        <v>37</v>
      </c>
      <c r="H7" s="34" t="s">
        <v>37</v>
      </c>
      <c r="I7" s="34" t="s">
        <v>37</v>
      </c>
      <c r="J7" s="52"/>
      <c r="K7" s="52"/>
      <c r="L7" s="52"/>
      <c r="M7" s="44"/>
      <c r="N7" s="44"/>
      <c r="O7" s="18"/>
      <c r="P7" s="18"/>
    </row>
    <row r="8" spans="2:16" x14ac:dyDescent="0.25">
      <c r="B8" s="47"/>
      <c r="C8" s="47"/>
      <c r="D8" s="60"/>
      <c r="E8" s="63"/>
      <c r="F8" s="63"/>
      <c r="G8" s="34" t="s">
        <v>38</v>
      </c>
      <c r="H8" s="34" t="s">
        <v>39</v>
      </c>
      <c r="I8" s="34" t="s">
        <v>40</v>
      </c>
      <c r="J8" s="52"/>
      <c r="K8" s="52"/>
      <c r="L8" s="52"/>
      <c r="M8" s="45"/>
      <c r="N8" s="45"/>
      <c r="O8" s="18"/>
      <c r="P8" s="18"/>
    </row>
    <row r="9" spans="2:16" x14ac:dyDescent="0.25">
      <c r="B9" s="48"/>
      <c r="C9" s="48"/>
      <c r="D9" s="61"/>
      <c r="E9" s="64"/>
      <c r="F9" s="64"/>
      <c r="G9" s="35" t="s">
        <v>6</v>
      </c>
      <c r="H9" s="35" t="s">
        <v>6</v>
      </c>
      <c r="I9" s="35" t="s">
        <v>6</v>
      </c>
      <c r="J9" s="53"/>
      <c r="K9" s="53"/>
      <c r="L9" s="53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ht="32.25" customHeight="1" x14ac:dyDescent="0.25">
      <c r="B11" s="31">
        <v>1</v>
      </c>
      <c r="C11" s="32" t="s">
        <v>25</v>
      </c>
      <c r="D11" s="40" t="s">
        <v>27</v>
      </c>
      <c r="E11" s="39">
        <v>1</v>
      </c>
      <c r="F11" s="27" t="s">
        <v>24</v>
      </c>
      <c r="G11" s="33">
        <v>4.5</v>
      </c>
      <c r="H11" s="33">
        <v>4.66</v>
      </c>
      <c r="I11" s="33">
        <v>4.7</v>
      </c>
      <c r="J11" s="36">
        <f t="shared" ref="J11:J20" si="9">AVERAGE(G11:I11)</f>
        <v>4.62</v>
      </c>
      <c r="K11" s="36">
        <f t="shared" ref="K11:K20" si="10">(_xlfn.STDEV.S(G11:I11)/J11)*100</f>
        <v>2.2906937758135002</v>
      </c>
      <c r="L11" s="37">
        <f t="shared" ref="L11:L20" si="11">MIN(G11:I11)</f>
        <v>4.5</v>
      </c>
      <c r="M11" s="33">
        <f t="shared" ref="M11:M20" si="12">L11</f>
        <v>4.5</v>
      </c>
      <c r="N11" s="38">
        <f t="shared" ref="N11:N20" si="13">M11*E11</f>
        <v>4.5</v>
      </c>
    </row>
    <row r="12" spans="2:16" ht="33.75" customHeight="1" x14ac:dyDescent="0.25">
      <c r="B12" s="31">
        <v>2</v>
      </c>
      <c r="C12" s="32" t="s">
        <v>25</v>
      </c>
      <c r="D12" s="40" t="s">
        <v>29</v>
      </c>
      <c r="E12" s="39">
        <v>1</v>
      </c>
      <c r="F12" s="27" t="s">
        <v>24</v>
      </c>
      <c r="G12" s="33">
        <v>4.5</v>
      </c>
      <c r="H12" s="33">
        <v>4.66</v>
      </c>
      <c r="I12" s="33">
        <v>4.7</v>
      </c>
      <c r="J12" s="36">
        <f t="shared" si="9"/>
        <v>4.62</v>
      </c>
      <c r="K12" s="36">
        <f t="shared" si="10"/>
        <v>2.2906937758135002</v>
      </c>
      <c r="L12" s="37">
        <f t="shared" si="11"/>
        <v>4.5</v>
      </c>
      <c r="M12" s="33">
        <f t="shared" si="12"/>
        <v>4.5</v>
      </c>
      <c r="N12" s="38">
        <f t="shared" si="13"/>
        <v>4.5</v>
      </c>
    </row>
    <row r="13" spans="2:16" ht="25.5" x14ac:dyDescent="0.25">
      <c r="B13" s="31">
        <v>3</v>
      </c>
      <c r="C13" s="32" t="s">
        <v>25</v>
      </c>
      <c r="D13" s="40" t="s">
        <v>28</v>
      </c>
      <c r="E13" s="39">
        <v>1</v>
      </c>
      <c r="F13" s="27" t="s">
        <v>24</v>
      </c>
      <c r="G13" s="33">
        <v>4.5</v>
      </c>
      <c r="H13" s="33">
        <v>4.66</v>
      </c>
      <c r="I13" s="33">
        <v>4.7</v>
      </c>
      <c r="J13" s="36">
        <f t="shared" si="9"/>
        <v>4.62</v>
      </c>
      <c r="K13" s="36">
        <f t="shared" si="10"/>
        <v>2.2906937758135002</v>
      </c>
      <c r="L13" s="37">
        <f t="shared" si="11"/>
        <v>4.5</v>
      </c>
      <c r="M13" s="33">
        <f t="shared" si="12"/>
        <v>4.5</v>
      </c>
      <c r="N13" s="38">
        <f t="shared" si="13"/>
        <v>4.5</v>
      </c>
    </row>
    <row r="14" spans="2:16" ht="25.5" x14ac:dyDescent="0.25">
      <c r="B14" s="31">
        <v>4</v>
      </c>
      <c r="C14" s="32" t="s">
        <v>25</v>
      </c>
      <c r="D14" s="40" t="s">
        <v>30</v>
      </c>
      <c r="E14" s="39">
        <v>1</v>
      </c>
      <c r="F14" s="27" t="s">
        <v>24</v>
      </c>
      <c r="G14" s="33">
        <v>4.5</v>
      </c>
      <c r="H14" s="33">
        <v>4.66</v>
      </c>
      <c r="I14" s="33">
        <v>4.7</v>
      </c>
      <c r="J14" s="36">
        <f t="shared" si="9"/>
        <v>4.62</v>
      </c>
      <c r="K14" s="36">
        <f t="shared" si="10"/>
        <v>2.2906937758135002</v>
      </c>
      <c r="L14" s="37">
        <f t="shared" si="11"/>
        <v>4.5</v>
      </c>
      <c r="M14" s="33">
        <f t="shared" si="12"/>
        <v>4.5</v>
      </c>
      <c r="N14" s="38">
        <f t="shared" si="13"/>
        <v>4.5</v>
      </c>
    </row>
    <row r="15" spans="2:16" ht="25.5" x14ac:dyDescent="0.25">
      <c r="B15" s="31">
        <v>5</v>
      </c>
      <c r="C15" s="32" t="s">
        <v>25</v>
      </c>
      <c r="D15" s="40" t="s">
        <v>31</v>
      </c>
      <c r="E15" s="39">
        <v>1</v>
      </c>
      <c r="F15" s="27" t="s">
        <v>24</v>
      </c>
      <c r="G15" s="33">
        <v>4.5</v>
      </c>
      <c r="H15" s="33">
        <v>4.66</v>
      </c>
      <c r="I15" s="33">
        <v>4.7</v>
      </c>
      <c r="J15" s="36">
        <f t="shared" si="9"/>
        <v>4.62</v>
      </c>
      <c r="K15" s="36">
        <f t="shared" si="10"/>
        <v>2.2906937758135002</v>
      </c>
      <c r="L15" s="37">
        <f t="shared" si="11"/>
        <v>4.5</v>
      </c>
      <c r="M15" s="33">
        <f t="shared" si="12"/>
        <v>4.5</v>
      </c>
      <c r="N15" s="38">
        <f t="shared" si="13"/>
        <v>4.5</v>
      </c>
    </row>
    <row r="16" spans="2:16" ht="38.25" x14ac:dyDescent="0.25">
      <c r="B16" s="31">
        <v>6</v>
      </c>
      <c r="C16" s="32" t="s">
        <v>26</v>
      </c>
      <c r="D16" s="40" t="s">
        <v>32</v>
      </c>
      <c r="E16" s="39">
        <v>1</v>
      </c>
      <c r="F16" s="27" t="s">
        <v>24</v>
      </c>
      <c r="G16" s="33">
        <v>50.7</v>
      </c>
      <c r="H16" s="33">
        <v>52.57</v>
      </c>
      <c r="I16" s="33">
        <v>52.88</v>
      </c>
      <c r="J16" s="36">
        <f t="shared" si="9"/>
        <v>52.050000000000004</v>
      </c>
      <c r="K16" s="36">
        <f t="shared" si="10"/>
        <v>2.2658294630354705</v>
      </c>
      <c r="L16" s="37">
        <f t="shared" si="11"/>
        <v>50.7</v>
      </c>
      <c r="M16" s="33">
        <f t="shared" si="12"/>
        <v>50.7</v>
      </c>
      <c r="N16" s="38">
        <f t="shared" si="13"/>
        <v>50.7</v>
      </c>
    </row>
    <row r="17" spans="2:16" ht="38.25" x14ac:dyDescent="0.25">
      <c r="B17" s="31">
        <v>7</v>
      </c>
      <c r="C17" s="32" t="s">
        <v>26</v>
      </c>
      <c r="D17" s="40" t="s">
        <v>33</v>
      </c>
      <c r="E17" s="39">
        <v>1</v>
      </c>
      <c r="F17" s="27" t="s">
        <v>24</v>
      </c>
      <c r="G17" s="33">
        <v>50.7</v>
      </c>
      <c r="H17" s="33">
        <v>52.57</v>
      </c>
      <c r="I17" s="33">
        <v>52.88</v>
      </c>
      <c r="J17" s="36">
        <f t="shared" si="9"/>
        <v>52.050000000000004</v>
      </c>
      <c r="K17" s="36">
        <f t="shared" si="10"/>
        <v>2.2658294630354705</v>
      </c>
      <c r="L17" s="37">
        <f t="shared" si="11"/>
        <v>50.7</v>
      </c>
      <c r="M17" s="33">
        <f t="shared" si="12"/>
        <v>50.7</v>
      </c>
      <c r="N17" s="38">
        <f t="shared" si="13"/>
        <v>50.7</v>
      </c>
    </row>
    <row r="18" spans="2:16" ht="38.25" x14ac:dyDescent="0.25">
      <c r="B18" s="31">
        <v>8</v>
      </c>
      <c r="C18" s="32" t="s">
        <v>26</v>
      </c>
      <c r="D18" s="40" t="s">
        <v>34</v>
      </c>
      <c r="E18" s="39">
        <v>1</v>
      </c>
      <c r="F18" s="27" t="s">
        <v>24</v>
      </c>
      <c r="G18" s="33">
        <v>50.7</v>
      </c>
      <c r="H18" s="33">
        <v>52.57</v>
      </c>
      <c r="I18" s="33">
        <v>52.88</v>
      </c>
      <c r="J18" s="36">
        <f t="shared" si="9"/>
        <v>52.050000000000004</v>
      </c>
      <c r="K18" s="36">
        <f t="shared" si="10"/>
        <v>2.2658294630354705</v>
      </c>
      <c r="L18" s="37">
        <f t="shared" si="11"/>
        <v>50.7</v>
      </c>
      <c r="M18" s="33">
        <f t="shared" si="12"/>
        <v>50.7</v>
      </c>
      <c r="N18" s="38">
        <f t="shared" si="13"/>
        <v>50.7</v>
      </c>
    </row>
    <row r="19" spans="2:16" ht="38.25" x14ac:dyDescent="0.25">
      <c r="B19" s="31">
        <v>9</v>
      </c>
      <c r="C19" s="32" t="s">
        <v>26</v>
      </c>
      <c r="D19" s="40" t="s">
        <v>35</v>
      </c>
      <c r="E19" s="39">
        <v>1</v>
      </c>
      <c r="F19" s="27" t="s">
        <v>24</v>
      </c>
      <c r="G19" s="33">
        <v>50.7</v>
      </c>
      <c r="H19" s="33">
        <v>52.57</v>
      </c>
      <c r="I19" s="33">
        <v>52.88</v>
      </c>
      <c r="J19" s="36">
        <f t="shared" si="9"/>
        <v>52.050000000000004</v>
      </c>
      <c r="K19" s="36">
        <f t="shared" si="10"/>
        <v>2.2658294630354705</v>
      </c>
      <c r="L19" s="37">
        <f t="shared" si="11"/>
        <v>50.7</v>
      </c>
      <c r="M19" s="33">
        <f t="shared" si="12"/>
        <v>50.7</v>
      </c>
      <c r="N19" s="38">
        <f t="shared" si="13"/>
        <v>50.7</v>
      </c>
    </row>
    <row r="20" spans="2:16" s="25" customFormat="1" ht="39.75" customHeight="1" x14ac:dyDescent="0.25">
      <c r="B20" s="26">
        <v>10</v>
      </c>
      <c r="C20" s="32" t="s">
        <v>26</v>
      </c>
      <c r="D20" s="40" t="s">
        <v>36</v>
      </c>
      <c r="E20" s="39">
        <v>1</v>
      </c>
      <c r="F20" s="27" t="s">
        <v>24</v>
      </c>
      <c r="G20" s="33">
        <v>50.7</v>
      </c>
      <c r="H20" s="33">
        <v>52.57</v>
      </c>
      <c r="I20" s="33">
        <v>52.88</v>
      </c>
      <c r="J20" s="36">
        <f t="shared" si="9"/>
        <v>52.050000000000004</v>
      </c>
      <c r="K20" s="36">
        <f t="shared" si="10"/>
        <v>2.2658294630354705</v>
      </c>
      <c r="L20" s="37">
        <f t="shared" si="11"/>
        <v>50.7</v>
      </c>
      <c r="M20" s="33">
        <f t="shared" si="12"/>
        <v>50.7</v>
      </c>
      <c r="N20" s="38">
        <f t="shared" si="13"/>
        <v>50.7</v>
      </c>
      <c r="O20" s="28"/>
      <c r="P20" s="28"/>
    </row>
    <row r="21" spans="2:16" x14ac:dyDescent="0.25">
      <c r="B21" s="65"/>
      <c r="C21" s="66"/>
      <c r="D21" s="66"/>
      <c r="E21" s="66"/>
      <c r="F21" s="66"/>
      <c r="G21" s="66"/>
      <c r="H21" s="66"/>
      <c r="I21" s="66"/>
      <c r="J21" s="10"/>
      <c r="K21" s="10"/>
      <c r="L21" s="11"/>
      <c r="M21" s="10"/>
      <c r="N21" s="30">
        <f>SUM(N11:N20)</f>
        <v>276</v>
      </c>
      <c r="O21" s="18"/>
      <c r="P21" s="18"/>
    </row>
    <row r="22" spans="2:16" ht="32.25" customHeight="1" x14ac:dyDescent="0.25">
      <c r="B22" s="54" t="s">
        <v>42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29">
        <f>N21</f>
        <v>276</v>
      </c>
      <c r="N22" s="12" t="s">
        <v>13</v>
      </c>
      <c r="O22" s="18"/>
      <c r="P22" s="18"/>
    </row>
    <row r="23" spans="2:16" ht="32.25" customHeight="1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24"/>
      <c r="O23" s="18"/>
      <c r="P23" s="18"/>
    </row>
    <row r="24" spans="2:16" ht="32.25" customHeight="1" x14ac:dyDescent="0.25">
      <c r="B24" s="49" t="s">
        <v>16</v>
      </c>
      <c r="C24" s="49"/>
      <c r="D24" s="49" t="s">
        <v>43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18"/>
      <c r="P24" s="18"/>
    </row>
    <row r="25" spans="2:16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8"/>
      <c r="P25" s="18"/>
    </row>
    <row r="26" spans="2:16" s="5" customFormat="1" ht="15" customHeight="1" x14ac:dyDescent="0.25">
      <c r="B26" s="42" t="s">
        <v>18</v>
      </c>
      <c r="C26" s="42"/>
      <c r="D26" s="42"/>
      <c r="E26" s="41" t="s">
        <v>17</v>
      </c>
      <c r="F26" s="41"/>
      <c r="G26" s="41"/>
      <c r="H26" s="14" t="s">
        <v>19</v>
      </c>
      <c r="I26" s="15"/>
      <c r="J26" s="15"/>
      <c r="K26" s="15"/>
      <c r="L26" s="15"/>
      <c r="M26" s="15"/>
      <c r="O26" s="18"/>
      <c r="P26" s="18"/>
    </row>
    <row r="27" spans="2:16" x14ac:dyDescent="0.25">
      <c r="B27" s="16"/>
      <c r="C27" s="16"/>
      <c r="D27" s="16"/>
      <c r="I27" s="17"/>
      <c r="J27" s="17"/>
      <c r="K27" s="17"/>
      <c r="L27" s="17"/>
      <c r="M27" s="17"/>
      <c r="N27" s="6"/>
      <c r="O27" s="19"/>
      <c r="P27" s="19"/>
    </row>
    <row r="28" spans="2:16" x14ac:dyDescent="0.25">
      <c r="B28" s="16"/>
      <c r="C28" s="16"/>
      <c r="D28" s="16"/>
      <c r="I28" s="17"/>
      <c r="J28" s="17"/>
      <c r="K28" s="17"/>
      <c r="L28" s="17"/>
      <c r="M28" s="17"/>
      <c r="N28" s="6"/>
      <c r="O28" s="19"/>
      <c r="P28" s="19"/>
    </row>
    <row r="29" spans="2:16" x14ac:dyDescent="0.25">
      <c r="B29" s="16"/>
      <c r="C29" s="16"/>
      <c r="D29" s="16"/>
      <c r="I29" s="17"/>
      <c r="J29" s="17"/>
      <c r="K29" s="17"/>
      <c r="L29" s="17"/>
      <c r="M29" s="17"/>
      <c r="N29" s="6"/>
      <c r="O29" s="19"/>
      <c r="P29" s="19"/>
    </row>
    <row r="30" spans="2:16" x14ac:dyDescent="0.25">
      <c r="B30" s="16"/>
      <c r="C30" s="16"/>
      <c r="D30" s="16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9"/>
      <c r="P57" s="19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9"/>
      <c r="P58" s="19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9"/>
      <c r="P59" s="19"/>
    </row>
    <row r="60" spans="2:16" x14ac:dyDescent="0.25">
      <c r="B60" s="5"/>
      <c r="C60" s="5"/>
      <c r="D60" s="5"/>
      <c r="E60" s="5"/>
      <c r="F60" s="5"/>
      <c r="G60" s="6"/>
      <c r="H60" s="6"/>
      <c r="I60" s="7"/>
      <c r="J60" s="7"/>
      <c r="K60" s="7"/>
      <c r="L60" s="7"/>
      <c r="M60" s="7"/>
      <c r="N60" s="6"/>
      <c r="O60" s="19"/>
      <c r="P60" s="19"/>
    </row>
    <row r="61" spans="2:16" x14ac:dyDescent="0.25">
      <c r="B61" s="5"/>
      <c r="C61" s="5"/>
      <c r="D61" s="5"/>
      <c r="E61" s="5"/>
      <c r="F61" s="5"/>
      <c r="G61" s="6"/>
      <c r="H61" s="6"/>
      <c r="I61" s="7"/>
      <c r="J61" s="7"/>
      <c r="K61" s="7"/>
      <c r="L61" s="7"/>
      <c r="M61" s="7"/>
      <c r="N61" s="6"/>
      <c r="O61" s="19"/>
      <c r="P61" s="19"/>
    </row>
    <row r="62" spans="2:16" x14ac:dyDescent="0.25">
      <c r="B62" s="5"/>
      <c r="C62" s="5"/>
      <c r="D62" s="5"/>
      <c r="E62" s="5"/>
      <c r="F62" s="5"/>
      <c r="G62" s="6"/>
      <c r="H62" s="6"/>
      <c r="I62" s="7"/>
      <c r="J62" s="7"/>
      <c r="K62" s="7"/>
      <c r="L62" s="7"/>
      <c r="M62" s="7"/>
      <c r="N62" s="6"/>
      <c r="O62" s="19"/>
      <c r="P62" s="19"/>
    </row>
    <row r="63" spans="2:16" x14ac:dyDescent="0.25">
      <c r="B63" s="5"/>
      <c r="C63" s="5"/>
      <c r="D63" s="5"/>
      <c r="E63" s="5"/>
      <c r="F63" s="5"/>
      <c r="G63" s="6"/>
      <c r="H63" s="6"/>
      <c r="I63" s="7"/>
      <c r="J63" s="7"/>
      <c r="K63" s="7"/>
      <c r="L63" s="7"/>
      <c r="M63" s="7"/>
      <c r="N63" s="6"/>
      <c r="O63" s="19"/>
      <c r="P63" s="19"/>
    </row>
    <row r="64" spans="2:16" x14ac:dyDescent="0.25">
      <c r="B64" s="5"/>
      <c r="C64" s="5"/>
      <c r="D64" s="5"/>
      <c r="E64" s="5"/>
      <c r="F64" s="5"/>
      <c r="G64" s="6"/>
      <c r="H64" s="6"/>
      <c r="I64" s="7"/>
      <c r="J64" s="7"/>
      <c r="K64" s="7"/>
      <c r="L64" s="7"/>
      <c r="M64" s="7"/>
      <c r="N64" s="6"/>
      <c r="O64" s="19"/>
      <c r="P64" s="19"/>
    </row>
    <row r="65" spans="2:16" x14ac:dyDescent="0.25">
      <c r="B65" s="5"/>
      <c r="C65" s="5"/>
      <c r="D65" s="5"/>
      <c r="E65" s="5"/>
      <c r="F65" s="5"/>
      <c r="G65" s="6"/>
      <c r="H65" s="6"/>
      <c r="I65" s="7"/>
      <c r="J65" s="7"/>
      <c r="K65" s="7"/>
      <c r="L65" s="7"/>
      <c r="M65" s="7"/>
      <c r="N65" s="6"/>
      <c r="O65" s="19"/>
      <c r="P65" s="19"/>
    </row>
    <row r="66" spans="2:16" x14ac:dyDescent="0.25">
      <c r="O66" s="19"/>
      <c r="P66" s="19"/>
    </row>
  </sheetData>
  <mergeCells count="22">
    <mergeCell ref="B2:N2"/>
    <mergeCell ref="J6:J9"/>
    <mergeCell ref="K6:K9"/>
    <mergeCell ref="L6:L9"/>
    <mergeCell ref="B22:L22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21:I21"/>
    <mergeCell ref="E26:G26"/>
    <mergeCell ref="B26:D26"/>
    <mergeCell ref="N6:N8"/>
    <mergeCell ref="M6:M8"/>
    <mergeCell ref="C6:C9"/>
    <mergeCell ref="B24:C24"/>
    <mergeCell ref="D24:N24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2026-08-11T07:38:27Z</dcterms:modified>
</cp:coreProperties>
</file>