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МЕБЕЛЬ ДЛЯ СОВХОЗНОЙ\Мебель для ректора, дир. деп\Брифинг\Запрос КП\"/>
    </mc:Choice>
  </mc:AlternateContent>
  <xr:revisionPtr revIDLastSave="0" documentId="13_ncr:1_{82428A0F-A793-47A3-BB12-005600836785}" xr6:coauthVersionLast="47" xr6:coauthVersionMax="47" xr10:uidLastSave="{00000000-0000-0000-0000-000000000000}"/>
  <bookViews>
    <workbookView xWindow="-30480" yWindow="3255" windowWidth="20460" windowHeight="1089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2" l="1"/>
  <c r="K11" i="2" s="1"/>
  <c r="H12" i="2"/>
  <c r="K12" i="2" s="1"/>
  <c r="I12" i="2"/>
  <c r="I11" i="2"/>
  <c r="I14" i="2"/>
  <c r="H14" i="2"/>
  <c r="K14" i="2" s="1"/>
  <c r="H13" i="2"/>
  <c r="K13" i="2" s="1"/>
  <c r="K15" i="2" l="1"/>
  <c r="J14" i="2"/>
  <c r="J11" i="2"/>
  <c r="J12" i="2"/>
  <c r="I13" i="2"/>
  <c r="J13" i="2" s="1"/>
</calcChain>
</file>

<file path=xl/sharedStrings.xml><?xml version="1.0" encoding="utf-8"?>
<sst xmlns="http://schemas.openxmlformats.org/spreadsheetml/2006/main" count="39" uniqueCount="31">
  <si>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</si>
  <si>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</si>
  <si>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</si>
  <si>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</si>
  <si>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</si>
  <si>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</si>
  <si>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</si>
  <si>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</si>
  <si>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</si>
  <si>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</si>
  <si>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</si>
  <si>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</si>
  <si>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</si>
  <si>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</si>
  <si>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</si>
  <si>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</si>
  <si>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</si>
  <si>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</si>
  <si>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</si>
  <si>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3</t>
  </si>
  <si>
    <t>4</t>
  </si>
  <si>
    <t>Источник № 1 КП вх. № 873/26 от 12.08.2026</t>
  </si>
  <si>
    <t>на поставку столов письменных (брифинг)</t>
  </si>
  <si>
    <t xml:space="preserve">Источник № 2 КП вх. № 874/26 от 12.08.2026 </t>
  </si>
  <si>
    <t xml:space="preserve">Источник № 3 КП вх. № 875/26 от 12.08.2026   </t>
  </si>
  <si>
    <t>Коммерческие предложения</t>
  </si>
  <si>
    <t>Начальная (максимальная) цена контракта составляет 190 853 (Сто девяносто тысяч восемьсот пятьдесят три) рубля 29 копеек.</t>
  </si>
  <si>
    <t xml:space="preserve">Брифинг SL TORR тип 1 </t>
  </si>
  <si>
    <t>Брифинг SL TORR тип 2</t>
  </si>
  <si>
    <t>Брифинг ZOOM тип 1</t>
  </si>
  <si>
    <t>Брифинг ZOOM тип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</si>
</sst>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9</xdr:row>
      <xdr:rowOff>229081</xdr:rowOff>
    </xdr:from>
    <xdr:to>
      <xdr:col>8</xdr:col>
      <xdr:colOff>1277217</xdr:colOff>
      <xdr:row>9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9</xdr:row>
      <xdr:rowOff>217727</xdr:rowOff>
    </xdr:from>
    <xdr:to>
      <xdr:col>9</xdr:col>
      <xdr:colOff>1215737</xdr:colOff>
      <xdr:row>9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2035198</xdr:colOff>
      <xdr:row>8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topLeftCell="A10" zoomScale="90" zoomScaleNormal="90" workbookViewId="0">
      <selection activeCell="E14" sqref="E14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6.88671875" customWidth="1"/>
    <col min="8" max="8" width="13.44140625" customWidth="1"/>
    <col min="9" max="9" width="20" customWidth="1"/>
    <col min="10" max="10" width="20.33203125" customWidth="1"/>
    <col min="11" max="11" width="40.33203125" customWidth="1"/>
    <col min="12" max="12" width="14.6640625" customWidth="1"/>
    <col min="13" max="13" width="12.88671875" customWidth="1"/>
    <col min="14" max="14" width="14.5546875" customWidth="1"/>
  </cols>
  <sheetData>
    <row r="1" spans="1:14" ht="21.75" customHeight="1" x14ac:dyDescent="0.25">
      <c r="A1" s="54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4" ht="24" customHeight="1" x14ac:dyDescent="0.25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4" ht="6" customHeight="1" x14ac:dyDescent="0.3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70.95" customHeight="1" x14ac:dyDescent="0.25">
      <c r="A4" s="56" t="s">
        <v>12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4" ht="9" customHeight="1" x14ac:dyDescent="0.25"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4" ht="48" customHeight="1" x14ac:dyDescent="0.25">
      <c r="A6" s="57" t="s">
        <v>18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4" ht="16.5" customHeight="1" thickBot="1" x14ac:dyDescent="0.35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5">
      <c r="A8" s="52" t="s">
        <v>0</v>
      </c>
      <c r="B8" s="50" t="s">
        <v>16</v>
      </c>
      <c r="C8" s="50" t="s">
        <v>4</v>
      </c>
      <c r="D8" s="50" t="s">
        <v>9</v>
      </c>
      <c r="E8" s="63" t="s">
        <v>25</v>
      </c>
      <c r="F8" s="64"/>
      <c r="G8" s="64"/>
      <c r="H8" s="59" t="s">
        <v>5</v>
      </c>
      <c r="I8" s="59" t="s">
        <v>1</v>
      </c>
      <c r="J8" s="59" t="s">
        <v>3</v>
      </c>
      <c r="K8" s="23" t="s">
        <v>14</v>
      </c>
    </row>
    <row r="9" spans="1:14" ht="113.25" customHeight="1" x14ac:dyDescent="0.25">
      <c r="A9" s="53"/>
      <c r="B9" s="51"/>
      <c r="C9" s="51"/>
      <c r="D9" s="51"/>
      <c r="E9" s="39" t="s">
        <v>21</v>
      </c>
      <c r="F9" s="39" t="s">
        <v>23</v>
      </c>
      <c r="G9" s="39" t="s">
        <v>24</v>
      </c>
      <c r="H9" s="60"/>
      <c r="I9" s="60"/>
      <c r="J9" s="60"/>
      <c r="K9" s="61" t="s">
        <v>15</v>
      </c>
    </row>
    <row r="10" spans="1:14" ht="81" customHeight="1" x14ac:dyDescent="0.25">
      <c r="A10" s="53"/>
      <c r="B10" s="51"/>
      <c r="C10" s="51"/>
      <c r="D10" s="51"/>
      <c r="E10" s="24" t="s">
        <v>10</v>
      </c>
      <c r="F10" s="24" t="s">
        <v>10</v>
      </c>
      <c r="G10" s="24" t="s">
        <v>10</v>
      </c>
      <c r="H10" s="60"/>
      <c r="I10" s="60"/>
      <c r="J10" s="60"/>
      <c r="K10" s="62"/>
      <c r="M10" s="9"/>
      <c r="N10" s="9"/>
    </row>
    <row r="11" spans="1:14" ht="59.4" customHeight="1" x14ac:dyDescent="0.25">
      <c r="A11" s="18" t="s">
        <v>7</v>
      </c>
      <c r="B11" s="25" t="s">
        <v>27</v>
      </c>
      <c r="C11" s="18" t="s">
        <v>13</v>
      </c>
      <c r="D11" s="18" t="s">
        <v>7</v>
      </c>
      <c r="E11" s="21">
        <v>22466</v>
      </c>
      <c r="F11" s="21">
        <v>24038.62</v>
      </c>
      <c r="G11" s="21">
        <v>23364.639999999999</v>
      </c>
      <c r="H11" s="21">
        <f>ROUND(AVERAGE(E11:G11),2)</f>
        <v>23289.75</v>
      </c>
      <c r="I11" s="41">
        <f t="shared" ref="I11:I12" si="0">STDEV(E11,F11,G11)</f>
        <v>788.97999070529829</v>
      </c>
      <c r="J11" s="41">
        <f t="shared" ref="J11:J12" si="1">I11/H11*100</f>
        <v>3.3876705018529538</v>
      </c>
      <c r="K11" s="21">
        <f t="shared" ref="K11:K12" si="2">PRODUCT(D11*H11)</f>
        <v>23289.75</v>
      </c>
      <c r="M11" s="9"/>
      <c r="N11" s="9"/>
    </row>
    <row r="12" spans="1:14" ht="52.2" customHeight="1" x14ac:dyDescent="0.25">
      <c r="A12" s="18" t="s">
        <v>17</v>
      </c>
      <c r="B12" s="25" t="s">
        <v>28</v>
      </c>
      <c r="C12" s="25" t="s">
        <v>13</v>
      </c>
      <c r="D12" s="25" t="s">
        <v>7</v>
      </c>
      <c r="E12" s="21">
        <v>22466</v>
      </c>
      <c r="F12" s="21">
        <v>24038.62</v>
      </c>
      <c r="G12" s="21">
        <v>23139.98</v>
      </c>
      <c r="H12" s="21">
        <f>ROUND(AVERAGE(E12:G12),2)</f>
        <v>23214.87</v>
      </c>
      <c r="I12" s="41">
        <f t="shared" si="0"/>
        <v>788.97999070529829</v>
      </c>
      <c r="J12" s="41">
        <f t="shared" si="1"/>
        <v>3.3985974967996735</v>
      </c>
      <c r="K12" s="21">
        <f t="shared" si="2"/>
        <v>23214.87</v>
      </c>
      <c r="M12" s="9"/>
      <c r="N12" s="9"/>
    </row>
    <row r="13" spans="1:14" ht="46.95" customHeight="1" x14ac:dyDescent="0.25">
      <c r="A13" s="18" t="s">
        <v>19</v>
      </c>
      <c r="B13" s="25" t="s">
        <v>29</v>
      </c>
      <c r="C13" s="18" t="s">
        <v>13</v>
      </c>
      <c r="D13" s="18" t="s">
        <v>7</v>
      </c>
      <c r="E13" s="21">
        <v>27653</v>
      </c>
      <c r="F13" s="21">
        <v>30141.77</v>
      </c>
      <c r="G13" s="21">
        <v>29035.65</v>
      </c>
      <c r="H13" s="21">
        <f>ROUND(AVERAGE(E13:G13),2)</f>
        <v>28943.47</v>
      </c>
      <c r="I13" s="41">
        <f>STDEV(E13,F13,G13)</f>
        <v>1246.9428341481153</v>
      </c>
      <c r="J13" s="41">
        <f>I13/H13*100</f>
        <v>4.3082008969488284</v>
      </c>
      <c r="K13" s="21">
        <f>PRODUCT(D13*H13)</f>
        <v>28943.47</v>
      </c>
      <c r="M13" s="9"/>
      <c r="N13" s="9"/>
    </row>
    <row r="14" spans="1:14" s="7" customFormat="1" ht="39.6" customHeight="1" x14ac:dyDescent="0.2">
      <c r="A14" s="18" t="s">
        <v>20</v>
      </c>
      <c r="B14" s="25" t="s">
        <v>30</v>
      </c>
      <c r="C14" s="25" t="s">
        <v>13</v>
      </c>
      <c r="D14" s="25">
        <v>4</v>
      </c>
      <c r="E14" s="21">
        <v>27653</v>
      </c>
      <c r="F14" s="21">
        <v>30141.77</v>
      </c>
      <c r="G14" s="22">
        <v>28759.119999999999</v>
      </c>
      <c r="H14" s="21">
        <f>ROUND(AVERAGE(E14:G14),2)</f>
        <v>28851.3</v>
      </c>
      <c r="I14" s="21">
        <f>STDEV(E14,F14,G14)</f>
        <v>1246.9428341481153</v>
      </c>
      <c r="J14" s="21">
        <f>I14/H14*100</f>
        <v>4.3219641199811285</v>
      </c>
      <c r="K14" s="21">
        <f>PRODUCT(D14*H14)</f>
        <v>115405.2</v>
      </c>
    </row>
    <row r="15" spans="1:14" s="7" customFormat="1" ht="24" customHeight="1" x14ac:dyDescent="0.25">
      <c r="A15" s="18"/>
      <c r="B15" s="19" t="s">
        <v>2</v>
      </c>
      <c r="C15" s="19"/>
      <c r="D15" s="20"/>
      <c r="E15" s="36"/>
      <c r="F15" s="21"/>
      <c r="G15" s="21"/>
      <c r="H15" s="21"/>
      <c r="I15" s="21"/>
      <c r="J15" s="21"/>
      <c r="K15" s="36">
        <f>SUM(K13+K14+K12+K11)</f>
        <v>190853.28999999998</v>
      </c>
      <c r="M15" s="10"/>
      <c r="N15" s="10"/>
    </row>
    <row r="16" spans="1:14" ht="24.75" customHeight="1" x14ac:dyDescent="0.3">
      <c r="A16" s="42" t="s">
        <v>26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11" ht="34.5" customHeight="1" x14ac:dyDescent="0.3">
      <c r="A17" s="44" t="s">
        <v>8</v>
      </c>
      <c r="B17" s="44"/>
      <c r="C17" s="44"/>
      <c r="D17" s="44"/>
      <c r="E17" s="17"/>
      <c r="F17" s="44" t="s">
        <v>6</v>
      </c>
      <c r="G17" s="44"/>
      <c r="H17" s="44"/>
      <c r="I17" s="35"/>
      <c r="J17" s="35"/>
      <c r="K17" s="37"/>
    </row>
    <row r="18" spans="1:11" ht="21.75" customHeight="1" x14ac:dyDescent="0.3">
      <c r="C18" s="38"/>
      <c r="D18" s="38"/>
      <c r="E18" s="38"/>
      <c r="F18" s="40">
        <v>46246</v>
      </c>
      <c r="G18" s="38"/>
      <c r="H18" s="38"/>
      <c r="I18" s="3"/>
      <c r="J18" s="47"/>
      <c r="K18" s="45"/>
    </row>
    <row r="19" spans="1:11" ht="12.75" customHeight="1" x14ac:dyDescent="0.25">
      <c r="B19" s="48"/>
      <c r="C19" s="48"/>
      <c r="D19" s="48"/>
      <c r="E19" s="48"/>
      <c r="F19" s="48"/>
      <c r="G19" s="48"/>
      <c r="H19" s="48"/>
      <c r="I19" s="3"/>
      <c r="J19" s="49"/>
      <c r="K19" s="46"/>
    </row>
    <row r="20" spans="1:11" x14ac:dyDescent="0.25">
      <c r="A20" s="33"/>
      <c r="B20" s="26"/>
      <c r="C20" s="26"/>
      <c r="D20" s="27"/>
      <c r="E20" s="27"/>
      <c r="F20" s="27"/>
      <c r="G20" s="27"/>
      <c r="H20" s="27"/>
      <c r="I20" s="28"/>
      <c r="J20" s="28"/>
    </row>
    <row r="21" spans="1:11" ht="12.75" customHeight="1" x14ac:dyDescent="0.25">
      <c r="A21" s="33"/>
      <c r="B21" s="27"/>
      <c r="C21" s="27"/>
      <c r="D21" s="27"/>
      <c r="E21" s="27"/>
      <c r="F21" s="27"/>
      <c r="G21" s="27"/>
      <c r="H21" s="27"/>
      <c r="I21" s="28"/>
      <c r="J21" s="31"/>
      <c r="K21" s="29"/>
    </row>
    <row r="22" spans="1:11" ht="12.75" customHeight="1" x14ac:dyDescent="0.25">
      <c r="A22" s="34"/>
      <c r="B22" s="32"/>
      <c r="C22" s="32"/>
      <c r="D22" s="32"/>
      <c r="E22" s="32"/>
      <c r="F22" s="32"/>
      <c r="G22" s="32"/>
      <c r="H22" s="32"/>
      <c r="I22" s="28"/>
      <c r="J22" s="31"/>
      <c r="K22" s="30"/>
    </row>
    <row r="23" spans="1:11" x14ac:dyDescent="0.25">
      <c r="B23" s="8"/>
      <c r="C23" s="8"/>
      <c r="D23" s="3"/>
      <c r="E23" s="3"/>
      <c r="F23" s="3"/>
      <c r="G23" s="3"/>
      <c r="H23" s="3"/>
      <c r="I23" s="3"/>
      <c r="J23" s="3"/>
    </row>
    <row r="24" spans="1:11" x14ac:dyDescent="0.25">
      <c r="B24" s="8"/>
      <c r="C24" s="8"/>
      <c r="D24" s="3"/>
      <c r="E24" s="3"/>
      <c r="F24" s="3"/>
      <c r="G24" s="3"/>
      <c r="H24" s="3"/>
      <c r="I24" s="3"/>
      <c r="J24" s="47"/>
      <c r="K24" s="45"/>
    </row>
    <row r="25" spans="1:11" x14ac:dyDescent="0.25">
      <c r="J25" s="47"/>
      <c r="K25" s="46"/>
    </row>
    <row r="28" spans="1:11" x14ac:dyDescent="0.25">
      <c r="K28" s="45"/>
    </row>
    <row r="29" spans="1:11" x14ac:dyDescent="0.25">
      <c r="K29" s="46"/>
    </row>
    <row r="33" spans="2:6" ht="15.6" x14ac:dyDescent="0.3">
      <c r="B33" s="6"/>
      <c r="C33" s="6"/>
      <c r="D33" s="1"/>
      <c r="E33" s="4"/>
      <c r="F33" s="5"/>
    </row>
  </sheetData>
  <autoFilter ref="B8:K15" xr:uid="{00000000-0009-0000-0000-000000000000}">
    <filterColumn colId="3" showButton="0"/>
    <filterColumn colId="4" showButton="0"/>
  </autoFilter>
  <dataConsolidate/>
  <mergeCells count="23"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  <mergeCell ref="A16:K16"/>
    <mergeCell ref="F17:H17"/>
    <mergeCell ref="K28:K29"/>
    <mergeCell ref="K24:K25"/>
    <mergeCell ref="J24:J25"/>
    <mergeCell ref="K18:K19"/>
    <mergeCell ref="B19:H19"/>
    <mergeCell ref="J18:J19"/>
    <mergeCell ref="A17:D17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2026-08-21T14:16:45Z</dcterms:modified>
</cp:coreProperties>
</file>