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Входит" sheetId="1" r:id="rId1"/>
  </sheets>
  <calcPr calcId="162913"/>
</workbook>
</file>

<file path=xl/calcChain.xml><?xml version="1.0" encoding="utf-8"?>
<calcChain xmlns="http://schemas.openxmlformats.org/spreadsheetml/2006/main">
  <c r="N6" i="1" l="1"/>
  <c r="O6" i="1" s="1"/>
  <c r="P6" i="1" s="1"/>
  <c r="Q6" i="1" s="1"/>
  <c r="K6" i="1"/>
  <c r="L6" i="1" s="1"/>
  <c r="M6" i="1" s="1"/>
  <c r="Q7" i="1" l="1"/>
</calcChain>
</file>

<file path=xl/sharedStrings.xml><?xml version="1.0" encoding="utf-8"?>
<sst xmlns="http://schemas.openxmlformats.org/spreadsheetml/2006/main" count="56" uniqueCount="51">
  <si>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</si>
  <si>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</si>
  <si>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</si>
  <si>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</si>
  <si>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</si>
  <si>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</si>
  <si>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</si>
  <si>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</si>
  <si>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№1</t>
  </si>
  <si>
    <t xml:space="preserve">№2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</si>
  <si>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</si>
  <si>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</si>
  <si>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</si>
  <si>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</si>
  <si>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</si>
  <si>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</si>
  <si>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</si>
  <si>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ИТОГО:</t>
  </si>
  <si>
    <t>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</si>
  <si>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</si>
  <si>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</si>
  <si>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</si>
  <si>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</si>
  <si>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</si>
  <si>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</si>
  <si>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</si>
  <si>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</si>
  <si>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</si>
  <si>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</si>
  <si>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</si>
  <si>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</si>
  <si>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</si>
  <si>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</si>
  <si>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</si>
  <si>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           исполнителем), утвержденными приказом Минэкономразвития России от 02.10.2013г. №567.</t>
  </si>
  <si>
    <t>Коммерческое предложение хранится у Заказчика.</t>
  </si>
  <si>
    <t xml:space="preserve">Заместитель начальника  </t>
  </si>
  <si>
    <t>ФКУ ЦИТОВ УФСИН России</t>
  </si>
  <si>
    <t>по Республике Башкортостан</t>
  </si>
  <si>
    <t>майор внутренней службы</t>
  </si>
  <si>
    <t xml:space="preserve">Исполнитель:  </t>
  </si>
  <si>
    <t>"___" ________________20__г.</t>
  </si>
  <si>
    <t xml:space="preserve">Старший инспектор </t>
  </si>
  <si>
    <t>группы материально-технического обеспечения</t>
  </si>
  <si>
    <t xml:space="preserve">Приложение № 1 
к закупочной сессии
</t>
  </si>
  <si>
    <t>Руководитель контрактной службы</t>
  </si>
  <si>
    <t>№3</t>
  </si>
  <si>
    <t>Оказание услуг по дополнительной профессиональной программе "Работы на высоте"</t>
  </si>
  <si>
    <t>В соответствии с частью 2 статьи 72 Бюджетного кодекса РФ государственные контракты  заключается и оплачиваются  в пределах лимитов бюджетных обязательств. В связи с тем, что НМЦК превышает доведенные на цели закупки лимиты, принято решение установить НЦМК исходя из доведенных лимитов бюджетных обязательств, а именно 3 000 (Три тысячи) рублей 00 копеек. (Письмо Министерства  экономического развития РФ от 18.12.2015 № Д28и-3771 «О разъяснений рекомендаций по формированию НМЦК», письмо Министерства финансов РФ от 08.09.2017 № 24-01-09/58179). Исходя из вышеизложенного значение начальной (максимальной) цены контракта устанавливается в размере 3 000 (Три  тысячи) рублей 00 копеек.</t>
  </si>
  <si>
    <t>человек</t>
  </si>
  <si>
    <r>
      <t>Вывод:</t>
    </r>
    <r>
      <rPr>
        <sz val="13"/>
        <rFont val="Times New Roman"/>
        <family val="1"/>
        <charset val="204"/>
      </rPr>
      <t xml:space="preserve"> Максимальная цена государственного контракта составляет 17 716 (Семнадцать тысяч семьсот шестнадцать) рублей 65 копеек и включает в себя стоимость товара, расходы на страхование, уплату таможенных пошлин, налогов, сборов и другие обязательные платежи, взимаемые с Исполнителя. Заказчик не указывает сведения о потенциальных исполнителях, сделавших коммерческое предложение во избежание нарушения ст.11 Федерального закона от 26.07.2006 №135-ФЗ (ред. от 01.03.2011) «О защите конкуренции» и сговора участников размещения заказа.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</si>
</sst>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3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Calibri"/>
      <family val="2"/>
      <scheme val="minor"/>
    </font>
    <font>
      <sz val="12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 applyProtection="1">
      <alignment horizontal="center" vertical="center" wrapText="1"/>
      <protection locked="0"/>
    </xf>
    <xf numFmtId="2" fontId="7" fillId="0" borderId="5" xfId="0" applyNumberFormat="1" applyFont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protection locked="0"/>
    </xf>
    <xf numFmtId="0" fontId="8" fillId="0" borderId="0" xfId="0" applyFont="1" applyAlignment="1">
      <alignment vertical="center"/>
    </xf>
    <xf numFmtId="0" fontId="8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2" fontId="0" fillId="0" borderId="0" xfId="0" applyNumberFormat="1"/>
    <xf numFmtId="0" fontId="17" fillId="0" borderId="0" xfId="0" applyFont="1" applyAlignment="1">
      <alignment horizontal="left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Alignment="1" applyProtection="1">
      <protection locked="0"/>
    </xf>
    <xf numFmtId="0" fontId="19" fillId="0" borderId="0" xfId="0" applyFont="1" applyAlignment="1">
      <alignment vertical="center"/>
    </xf>
    <xf numFmtId="0" fontId="19" fillId="0" borderId="0" xfId="0" applyFont="1" applyAlignment="1" applyProtection="1"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protection locked="0"/>
    </xf>
    <xf numFmtId="0" fontId="6" fillId="2" borderId="2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wrapText="1"/>
    </xf>
    <xf numFmtId="0" fontId="24" fillId="0" borderId="0" xfId="0" applyFont="1" applyProtection="1">
      <protection locked="0"/>
    </xf>
    <xf numFmtId="0" fontId="16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top" wrapText="1"/>
      <protection locked="0"/>
    </xf>
    <xf numFmtId="4" fontId="25" fillId="0" borderId="2" xfId="0" applyNumberFormat="1" applyFont="1" applyFill="1" applyBorder="1" applyAlignment="1">
      <alignment horizontal="center" vertical="center" wrapText="1"/>
    </xf>
    <xf numFmtId="4" fontId="25" fillId="0" borderId="2" xfId="0" applyNumberFormat="1" applyFont="1" applyFill="1" applyBorder="1" applyAlignment="1">
      <alignment horizontal="center" vertical="center"/>
    </xf>
    <xf numFmtId="0" fontId="20" fillId="0" borderId="0" xfId="0" applyFont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Fill="1" applyAlignment="1">
      <alignment horizontal="left" wrapText="1"/>
    </xf>
    <xf numFmtId="0" fontId="18" fillId="0" borderId="0" xfId="0" applyFont="1" applyAlignment="1">
      <alignment horizontal="left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998747</xdr:rowOff>
    </xdr:from>
    <xdr:to>
      <xdr:col>10</xdr:col>
      <xdr:colOff>879200</xdr:colOff>
      <xdr:row>4</xdr:row>
      <xdr:rowOff>1357312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41656" y="1879810"/>
          <a:ext cx="879200" cy="358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5085</xdr:colOff>
      <xdr:row>4</xdr:row>
      <xdr:rowOff>998747</xdr:rowOff>
    </xdr:from>
    <xdr:to>
      <xdr:col>12</xdr:col>
      <xdr:colOff>1058007</xdr:colOff>
      <xdr:row>4</xdr:row>
      <xdr:rowOff>1351172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06210" y="1951247"/>
          <a:ext cx="1052922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3964</xdr:colOff>
      <xdr:row>4</xdr:row>
      <xdr:rowOff>970172</xdr:rowOff>
    </xdr:from>
    <xdr:to>
      <xdr:col>11</xdr:col>
      <xdr:colOff>997150</xdr:colOff>
      <xdr:row>4</xdr:row>
      <xdr:rowOff>1408322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5439" y="1922672"/>
          <a:ext cx="993186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3</xdr:col>
      <xdr:colOff>466725</xdr:colOff>
      <xdr:row>10</xdr:row>
      <xdr:rowOff>172692</xdr:rowOff>
    </xdr:to>
    <xdr:pic>
      <xdr:nvPicPr>
        <xdr:cNvPr id="5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4350" y="7248525"/>
          <a:ext cx="2562225" cy="372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3727</xdr:rowOff>
    </xdr:from>
    <xdr:to>
      <xdr:col>4</xdr:col>
      <xdr:colOff>27333</xdr:colOff>
      <xdr:row>13</xdr:row>
      <xdr:rowOff>130037</xdr:rowOff>
    </xdr:to>
    <xdr:pic>
      <xdr:nvPicPr>
        <xdr:cNvPr id="6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4350" y="7852327"/>
          <a:ext cx="2684808" cy="526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</xdr:row>
      <xdr:rowOff>17808</xdr:rowOff>
    </xdr:from>
    <xdr:to>
      <xdr:col>3</xdr:col>
      <xdr:colOff>85725</xdr:colOff>
      <xdr:row>21</xdr:row>
      <xdr:rowOff>29817</xdr:rowOff>
    </xdr:to>
    <xdr:pic>
      <xdr:nvPicPr>
        <xdr:cNvPr id="7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4350" y="9752358"/>
          <a:ext cx="2181225" cy="221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46"/>
  <sheetViews>
    <sheetView tabSelected="1" view="pageBreakPreview" topLeftCell="B1" zoomScaleSheetLayoutView="100" workbookViewId="0">
      <selection activeCell="G6" sqref="G6"/>
    </sheetView>
  </sheetViews>
  <sheetFormatPr defaultRowHeight="15" x14ac:dyDescent="0.25"/>
  <cols>
    <col min="1" max="1" width="0" hidden="1" customWidth="1"/>
    <col min="2" max="2" width="7.7109375" customWidth="1"/>
    <col min="3" max="3" width="31.42578125" customWidth="1"/>
    <col min="4" max="4" width="8.42578125" customWidth="1"/>
    <col min="5" max="5" width="9.28515625" bestFit="1" customWidth="1"/>
    <col min="6" max="6" width="16.140625" customWidth="1"/>
    <col min="7" max="8" width="17.42578125" customWidth="1"/>
    <col min="9" max="9" width="10.85546875" hidden="1" customWidth="1"/>
    <col min="10" max="10" width="10.7109375" hidden="1" customWidth="1"/>
    <col min="11" max="11" width="13.140625" customWidth="1"/>
    <col min="12" max="12" width="15.140625" customWidth="1"/>
    <col min="13" max="13" width="16" customWidth="1"/>
    <col min="14" max="14" width="24.7109375" customWidth="1"/>
    <col min="15" max="16" width="15.85546875" customWidth="1"/>
    <col min="17" max="17" width="21.42578125" customWidth="1"/>
    <col min="19" max="22" width="9.140625" customWidth="1"/>
  </cols>
  <sheetData>
    <row r="1" spans="2:17" s="1" customFormat="1" x14ac:dyDescent="0.25">
      <c r="O1" s="49" t="s">
        <v>44</v>
      </c>
      <c r="P1" s="49"/>
      <c r="Q1" s="49"/>
    </row>
    <row r="2" spans="2:17" s="1" customFormat="1" ht="24.75" customHeight="1" x14ac:dyDescent="0.25">
      <c r="B2" s="2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4"/>
      <c r="O2" s="49"/>
      <c r="P2" s="49"/>
      <c r="Q2" s="49"/>
    </row>
    <row r="3" spans="2:17" s="1" customFormat="1" x14ac:dyDescent="0.25">
      <c r="B3" s="52" t="s">
        <v>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2:17" x14ac:dyDescent="0.25">
      <c r="B4" s="53" t="s">
        <v>1</v>
      </c>
      <c r="C4" s="53" t="s">
        <v>2</v>
      </c>
      <c r="D4" s="53" t="s">
        <v>3</v>
      </c>
      <c r="E4" s="53" t="s">
        <v>4</v>
      </c>
      <c r="F4" s="47" t="s">
        <v>5</v>
      </c>
      <c r="G4" s="47"/>
      <c r="H4" s="47"/>
      <c r="I4" s="47"/>
      <c r="J4" s="47"/>
      <c r="K4" s="48" t="s">
        <v>6</v>
      </c>
      <c r="L4" s="48"/>
      <c r="M4" s="48"/>
      <c r="N4" s="50" t="s">
        <v>7</v>
      </c>
      <c r="O4" s="51"/>
      <c r="P4" s="51"/>
      <c r="Q4" s="51"/>
    </row>
    <row r="5" spans="2:17" ht="114.75" x14ac:dyDescent="0.25">
      <c r="B5" s="53"/>
      <c r="C5" s="53"/>
      <c r="D5" s="53"/>
      <c r="E5" s="53"/>
      <c r="F5" s="5" t="s">
        <v>8</v>
      </c>
      <c r="G5" s="5" t="s">
        <v>9</v>
      </c>
      <c r="H5" s="36" t="s">
        <v>46</v>
      </c>
      <c r="I5" s="6"/>
      <c r="J5" s="7"/>
      <c r="K5" s="5" t="s">
        <v>10</v>
      </c>
      <c r="L5" s="5" t="s">
        <v>11</v>
      </c>
      <c r="M5" s="8" t="s">
        <v>12</v>
      </c>
      <c r="N5" s="9" t="s">
        <v>13</v>
      </c>
      <c r="O5" s="10" t="s">
        <v>14</v>
      </c>
      <c r="P5" s="10" t="s">
        <v>15</v>
      </c>
      <c r="Q5" s="10" t="s">
        <v>16</v>
      </c>
    </row>
    <row r="6" spans="2:17" ht="123.75" customHeight="1" x14ac:dyDescent="0.25">
      <c r="B6" s="11">
        <v>1</v>
      </c>
      <c r="C6" s="31" t="s">
        <v>47</v>
      </c>
      <c r="D6" s="11" t="s">
        <v>49</v>
      </c>
      <c r="E6" s="11">
        <v>5</v>
      </c>
      <c r="F6" s="32">
        <v>2430</v>
      </c>
      <c r="G6" s="32">
        <v>4000</v>
      </c>
      <c r="H6" s="32">
        <v>4200</v>
      </c>
      <c r="I6" s="12"/>
      <c r="J6" s="13"/>
      <c r="K6" s="37">
        <f t="shared" ref="K6" si="0">AVERAGE(F6:J6)</f>
        <v>3543.3333333333335</v>
      </c>
      <c r="L6" s="38">
        <f t="shared" ref="L6" si="1">SQRT((SUM(IF(F6&gt;0,POWER(F6-K6,2),0),IF(G6&gt;0,POWER(G6-K6,2),0),IF(H6&gt;0,POWER(H6-K6,2),0),IF(I6&gt;0,POWER(I6-K6,2),0),IF(J6&gt;0,POWER(J6-K6,2),0),))/(COUNTA(F6:J6)-1))</f>
        <v>969.34685914451347</v>
      </c>
      <c r="M6" s="38">
        <f t="shared" ref="M6" si="2">L6/K6*100</f>
        <v>27.356919825339045</v>
      </c>
      <c r="N6" s="37">
        <f t="shared" ref="N6" si="3">((E6/COUNTA(F6:J6))*(SUM(F6:J6)))</f>
        <v>17716.666666666668</v>
      </c>
      <c r="O6" s="37">
        <f t="shared" ref="O6" si="4">N6/E6</f>
        <v>3543.3333333333335</v>
      </c>
      <c r="P6" s="37">
        <f t="shared" ref="P6" si="5">ROUNDDOWN(O6,2)</f>
        <v>3543.33</v>
      </c>
      <c r="Q6" s="37">
        <f t="shared" ref="Q6" si="6">P6*E6</f>
        <v>17716.650000000001</v>
      </c>
    </row>
    <row r="7" spans="2:17" ht="15.75" x14ac:dyDescent="0.25">
      <c r="B7" s="40" t="s">
        <v>17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14">
        <f>SUM(Q6:Q6)</f>
        <v>17716.650000000001</v>
      </c>
    </row>
    <row r="8" spans="2:17" x14ac:dyDescent="0.25">
      <c r="B8" s="41" t="s">
        <v>18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2:17" ht="15.75" x14ac:dyDescent="0.25">
      <c r="B9" s="42" t="s">
        <v>19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15"/>
      <c r="O9" s="15"/>
    </row>
    <row r="10" spans="2:17" ht="15.75" x14ac:dyDescent="0.25">
      <c r="B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2:17" ht="15.75" x14ac:dyDescent="0.25">
      <c r="B11" s="15"/>
      <c r="C11" s="15"/>
      <c r="D11" s="15"/>
      <c r="E11" s="16" t="s">
        <v>20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2:17" ht="15.75" x14ac:dyDescent="0.25">
      <c r="B12" s="15"/>
      <c r="C12" s="17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2:17" ht="15.75" x14ac:dyDescent="0.25">
      <c r="B13" s="15"/>
      <c r="C13" s="15"/>
      <c r="D13" s="15"/>
      <c r="E13" s="17" t="s">
        <v>22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2:17" ht="15.75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2:17" ht="15.75" x14ac:dyDescent="0.25">
      <c r="B15" s="15"/>
      <c r="C15" s="16" t="s">
        <v>23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2:17" ht="15.75" x14ac:dyDescent="0.25">
      <c r="B16" s="15"/>
      <c r="C16" s="16" t="s">
        <v>24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2:17" ht="15.75" x14ac:dyDescent="0.25">
      <c r="B17" s="15"/>
      <c r="C17" s="17" t="s">
        <v>25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2:17" ht="17.25" x14ac:dyDescent="0.3">
      <c r="B18" s="18" t="s">
        <v>26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2:17" ht="20.25" x14ac:dyDescent="0.25">
      <c r="B19" s="15"/>
      <c r="C19" s="19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2:17" ht="16.5" x14ac:dyDescent="0.25">
      <c r="B20" s="15"/>
      <c r="C20" s="20" t="s">
        <v>28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2:17" ht="16.5" x14ac:dyDescent="0.25">
      <c r="B21" s="15"/>
      <c r="C21" s="20" t="s">
        <v>21</v>
      </c>
      <c r="D21" s="21" t="s">
        <v>29</v>
      </c>
      <c r="E21" s="21"/>
      <c r="F21" s="21"/>
      <c r="G21" s="21"/>
      <c r="H21" s="21"/>
      <c r="I21" s="21"/>
      <c r="J21" s="21"/>
      <c r="K21" s="21"/>
      <c r="L21" s="21"/>
      <c r="M21" s="15"/>
      <c r="N21" s="15"/>
      <c r="O21" s="15"/>
    </row>
    <row r="22" spans="2:17" ht="16.5" x14ac:dyDescent="0.25">
      <c r="B22" s="15"/>
      <c r="C22" s="43" t="s">
        <v>30</v>
      </c>
      <c r="D22" s="43"/>
      <c r="E22" s="43"/>
      <c r="F22" s="43"/>
      <c r="G22" s="43"/>
      <c r="H22" s="35"/>
      <c r="I22" s="15"/>
      <c r="J22" s="15"/>
      <c r="K22" s="15"/>
      <c r="L22" s="15"/>
      <c r="M22" s="15"/>
      <c r="N22" s="15"/>
      <c r="O22" s="15"/>
    </row>
    <row r="23" spans="2:17" ht="16.5" x14ac:dyDescent="0.25">
      <c r="B23" s="1"/>
      <c r="C23" s="15"/>
      <c r="D23" s="44" t="s">
        <v>31</v>
      </c>
      <c r="E23" s="44"/>
      <c r="F23" s="44"/>
      <c r="G23" s="44"/>
      <c r="H23" s="44"/>
      <c r="I23" s="15"/>
      <c r="J23" s="15"/>
      <c r="K23" s="15"/>
      <c r="L23" s="15"/>
      <c r="M23" s="15"/>
      <c r="N23" s="15"/>
      <c r="O23" s="15"/>
      <c r="P23" s="15"/>
      <c r="Q23" s="22"/>
    </row>
    <row r="24" spans="2:17" ht="16.5" x14ac:dyDescent="0.25">
      <c r="B24" s="1"/>
      <c r="C24" s="15"/>
      <c r="D24" s="44" t="s">
        <v>32</v>
      </c>
      <c r="E24" s="44"/>
      <c r="F24" s="44"/>
      <c r="G24" s="44"/>
      <c r="H24" s="44"/>
      <c r="I24" s="15"/>
      <c r="J24" s="15"/>
      <c r="K24" s="15"/>
      <c r="L24" s="15"/>
      <c r="M24" s="15"/>
      <c r="N24" s="15"/>
      <c r="O24" s="15"/>
      <c r="P24" s="15"/>
      <c r="Q24" s="22"/>
    </row>
    <row r="25" spans="2:17" ht="16.5" x14ac:dyDescent="0.25">
      <c r="B25" s="21"/>
      <c r="C25" s="21"/>
      <c r="D25" s="44" t="s">
        <v>33</v>
      </c>
      <c r="E25" s="44"/>
      <c r="F25" s="44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2:17" ht="67.5" customHeight="1" x14ac:dyDescent="0.25">
      <c r="B26" s="20" t="s">
        <v>34</v>
      </c>
      <c r="C26" s="46" t="s">
        <v>50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15"/>
    </row>
    <row r="27" spans="2:17" s="1" customFormat="1" ht="84.75" customHeight="1" x14ac:dyDescent="0.25">
      <c r="B27" s="20"/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15"/>
    </row>
    <row r="28" spans="2:17" s="1" customFormat="1" ht="11.25" customHeight="1" x14ac:dyDescent="0.25">
      <c r="B28" s="20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15"/>
    </row>
    <row r="29" spans="2:17" s="1" customFormat="1" ht="16.5" x14ac:dyDescent="0.25">
      <c r="B29" s="20"/>
      <c r="C29" s="27" t="s">
        <v>35</v>
      </c>
      <c r="D29" s="26"/>
      <c r="E29" s="34"/>
      <c r="F29" s="34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15"/>
    </row>
    <row r="30" spans="2:17" s="1" customFormat="1" ht="16.5" x14ac:dyDescent="0.25">
      <c r="B30" s="2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15"/>
    </row>
    <row r="31" spans="2:17" s="1" customFormat="1" ht="16.5" x14ac:dyDescent="0.25">
      <c r="C31" s="24" t="s">
        <v>45</v>
      </c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15"/>
    </row>
    <row r="32" spans="2:17" s="1" customFormat="1" ht="16.5" x14ac:dyDescent="0.25">
      <c r="B32" s="20"/>
      <c r="C32" s="27" t="s">
        <v>36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15"/>
    </row>
    <row r="33" spans="2:17" s="1" customFormat="1" ht="16.5" x14ac:dyDescent="0.25">
      <c r="B33" s="20"/>
      <c r="C33" s="27" t="s">
        <v>37</v>
      </c>
      <c r="D33" s="26"/>
      <c r="E33" s="26"/>
      <c r="F33" s="26"/>
      <c r="G33" s="26"/>
      <c r="H33" s="26"/>
      <c r="I33" s="28"/>
      <c r="J33" s="26"/>
      <c r="K33" s="26"/>
      <c r="L33" s="26"/>
      <c r="M33" s="26"/>
      <c r="N33" s="26"/>
      <c r="O33" s="26"/>
      <c r="P33" s="26"/>
      <c r="Q33" s="15"/>
    </row>
    <row r="34" spans="2:17" s="1" customFormat="1" ht="16.5" x14ac:dyDescent="0.25">
      <c r="B34" s="20"/>
      <c r="C34" s="27" t="s">
        <v>38</v>
      </c>
      <c r="D34" s="26"/>
      <c r="E34" s="26"/>
      <c r="F34" s="26"/>
      <c r="G34" s="26"/>
      <c r="H34" s="26"/>
      <c r="I34" s="39"/>
      <c r="J34" s="39"/>
      <c r="K34" s="25"/>
      <c r="L34" s="25"/>
    </row>
    <row r="35" spans="2:17" s="1" customFormat="1" ht="16.5" x14ac:dyDescent="0.25">
      <c r="B35" s="20"/>
      <c r="C35" s="27" t="s">
        <v>39</v>
      </c>
      <c r="D35" s="26"/>
      <c r="E35" s="26"/>
      <c r="F35" s="26"/>
      <c r="G35" s="26"/>
      <c r="H35" s="26"/>
      <c r="I35" s="25"/>
      <c r="J35" s="25"/>
      <c r="K35" s="25"/>
      <c r="L35" s="25"/>
    </row>
    <row r="36" spans="2:17" s="1" customFormat="1" ht="16.5" x14ac:dyDescent="0.25">
      <c r="C36" s="24" t="s">
        <v>41</v>
      </c>
      <c r="D36" s="25"/>
      <c r="E36" s="25"/>
      <c r="F36" s="25"/>
      <c r="G36" s="25"/>
      <c r="H36" s="25"/>
      <c r="I36" s="24"/>
      <c r="J36" s="24"/>
      <c r="K36" s="25"/>
      <c r="L36" s="25"/>
    </row>
    <row r="37" spans="2:17" s="1" customFormat="1" ht="16.5" x14ac:dyDescent="0.25">
      <c r="I37" s="29"/>
      <c r="J37" s="29"/>
    </row>
    <row r="38" spans="2:17" s="1" customFormat="1" ht="16.5" x14ac:dyDescent="0.25">
      <c r="C38" s="29" t="s">
        <v>40</v>
      </c>
      <c r="D38" s="29"/>
      <c r="E38" s="29"/>
      <c r="F38" s="29"/>
      <c r="G38" s="29"/>
      <c r="H38" s="29"/>
      <c r="I38" s="30"/>
      <c r="J38" s="29"/>
    </row>
    <row r="39" spans="2:17" s="1" customFormat="1" ht="16.5" x14ac:dyDescent="0.25">
      <c r="C39" s="29" t="s">
        <v>42</v>
      </c>
      <c r="D39" s="29"/>
      <c r="E39" s="29"/>
      <c r="F39" s="29"/>
      <c r="G39" s="29"/>
      <c r="H39" s="29"/>
    </row>
    <row r="40" spans="2:17" s="1" customFormat="1" ht="16.5" x14ac:dyDescent="0.25">
      <c r="C40" s="29" t="s">
        <v>43</v>
      </c>
      <c r="D40" s="29"/>
      <c r="E40" s="29"/>
      <c r="F40" s="29"/>
      <c r="G40" s="29"/>
      <c r="H40" s="29"/>
    </row>
    <row r="41" spans="2:17" s="1" customFormat="1" ht="16.5" x14ac:dyDescent="0.25">
      <c r="C41" s="29" t="s">
        <v>37</v>
      </c>
      <c r="D41" s="29"/>
      <c r="E41" s="29"/>
      <c r="F41" s="29"/>
      <c r="G41" s="29"/>
      <c r="H41" s="29"/>
    </row>
    <row r="42" spans="2:17" s="1" customFormat="1" ht="16.5" x14ac:dyDescent="0.25">
      <c r="C42" s="21" t="s">
        <v>38</v>
      </c>
      <c r="D42" s="29"/>
      <c r="E42" s="29"/>
      <c r="F42" s="29"/>
      <c r="G42" s="29"/>
      <c r="H42" s="29"/>
    </row>
    <row r="43" spans="2:17" s="1" customFormat="1" ht="16.5" x14ac:dyDescent="0.25">
      <c r="C43" s="21" t="s">
        <v>39</v>
      </c>
      <c r="D43" s="29"/>
      <c r="E43" s="29"/>
      <c r="F43" s="29"/>
      <c r="G43" s="29"/>
      <c r="H43" s="29"/>
    </row>
    <row r="44" spans="2:17" s="1" customFormat="1" ht="20.25" customHeight="1" x14ac:dyDescent="0.25">
      <c r="C44" s="29" t="s">
        <v>41</v>
      </c>
    </row>
    <row r="45" spans="2:17" s="1" customFormat="1" x14ac:dyDescent="0.25"/>
    <row r="46" spans="2:17" s="1" customFormat="1" x14ac:dyDescent="0.25"/>
  </sheetData>
  <mergeCells count="19">
    <mergeCell ref="F4:J4"/>
    <mergeCell ref="K4:M4"/>
    <mergeCell ref="O1:Q2"/>
    <mergeCell ref="N4:Q4"/>
    <mergeCell ref="D25:F25"/>
    <mergeCell ref="B3:Q3"/>
    <mergeCell ref="B4:B5"/>
    <mergeCell ref="C4:C5"/>
    <mergeCell ref="D4:D5"/>
    <mergeCell ref="E4:E5"/>
    <mergeCell ref="I34:J34"/>
    <mergeCell ref="B7:P7"/>
    <mergeCell ref="B8:Q8"/>
    <mergeCell ref="B9:M9"/>
    <mergeCell ref="C22:G22"/>
    <mergeCell ref="D23:H23"/>
    <mergeCell ref="D24:H24"/>
    <mergeCell ref="C27:P27"/>
    <mergeCell ref="C26:P26"/>
  </mergeCells>
  <pageMargins left="0.78740157480314965" right="0.31496062992125984" top="0.35433070866141736" bottom="0.35433070866141736" header="0.31496062992125984" footer="0.31496062992125984"/>
  <pageSetup paperSize="9" scale="53" orientation="landscape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Входит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2026-05-26T05:24:32Z</dcterms:modified>
</cp:coreProperties>
</file>