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J6" i="1" l="1"/>
  <c r="K6" i="1" s="1"/>
  <c r="L6" i="1" s="1"/>
  <c r="O6" i="1" l="1"/>
  <c r="O7" i="1" s="1"/>
  <c r="M6" i="1"/>
</calcChain>
</file>

<file path=xl/sharedStrings.xml><?xml version="1.0" encoding="utf-8"?>
<sst xmlns="http://schemas.openxmlformats.org/spreadsheetml/2006/main" count="29" uniqueCount="29">
  <si>
    <r>
      <t>В соответствии со статьей 22 Федерального закона от 05.04.2013 г. N 44-ФЗ «О контрактной системе в сфере закупок товаров, работ, услуг для обеспечения государственных и муниципальных нужд»  использовался метод сопоставимых рыночных цен. Для определения начальной (максимальной) цены контракта были испол</t>
    </r>
    <r>
      <rPr>
        <sz val="10"/>
        <rFont val="Times New Roman"/>
        <family val="1"/>
        <charset val="204"/>
      </rPr>
      <t xml:space="preserve">ьзованы: коммерческие предложения. </t>
    </r>
    <r>
      <rPr>
        <sz val="10"/>
        <color indexed="8"/>
        <rFont val="Times New Roman"/>
        <family val="1"/>
        <charset val="204"/>
      </rPr>
      <t xml:space="preserve">При определении Н(М)ЦК применялся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  </r>
  </si>
  <si>
    <t>№</t>
  </si>
  <si>
    <t>Наименование предмета контракта</t>
  </si>
  <si>
    <t>Технические характеристики</t>
  </si>
  <si>
    <t>Ед. изм</t>
  </si>
  <si>
    <t>Кол-во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</si>
  <si>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</si>
  <si>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</si>
  <si>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Поставщик 1</t>
  </si>
  <si>
    <t>Поставщик 2</t>
  </si>
  <si>
    <t>Поставщик 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</si>
  <si>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</si>
  <si>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</si>
  <si>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</si>
  <si>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sz val="10"/>
        <color indexed="8"/>
        <rFont val="Times New Roman"/>
        <family val="1"/>
        <charset val="204"/>
      </rPr>
      <t xml:space="preserve"> 
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</si>
  <si>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Минимальная цена за единицу изм. по представленным коммерческим предложениям (руб.)</t>
  </si>
  <si>
    <t>Н(М)Ц контракта,
 (руб.)*</t>
  </si>
  <si>
    <t xml:space="preserve">При определении начальной (максимальной) цены контракта, в целях более эффективного использования денежных средств (ст.34 "Принцип эффективности использования бюджетных средств" Бюджетного кодекса Российской Федерации от 31.07.1998  № 145-ФЗ, письмо Минфина России от 16 июня 2017 г. № 24-01-10/37713), установлена цена за единицу измерения, равная минимальному значению цен среди представленных коммерческих предложений. </t>
  </si>
  <si>
    <t xml:space="preserve"> В начальную (максимальную) цену контракта включены все расходы поставщика, связанные с выполнением условий контракта, в том числе расходы на страхование, уплату пошлин, налогов, сборов и других обязательных платежей, установленных законодательством Российской Федерации, включая расходы на транспортировку.    </t>
  </si>
  <si>
    <t xml:space="preserve">Наименование </t>
  </si>
  <si>
    <t>усл.ед.</t>
  </si>
  <si>
    <t xml:space="preserve"> 
Заведующий научно-экспозиционным и выставочным отделом                                                                                       Листопад А.В.
</t>
  </si>
  <si>
    <t>Приложение №2 к техническому заданию</t>
  </si>
  <si>
    <t>Обоснование начальной (максимальной) цены контракта</t>
  </si>
  <si>
    <t>Характеристики указаны в Техническом задании</t>
  </si>
  <si>
    <r>
      <t xml:space="preserve">Коммерческое предложение (вх. </t>
    </r>
    <r>
      <rPr>
        <b/>
        <sz val="10"/>
        <rFont val="Times New Roman"/>
        <family val="1"/>
        <charset val="204"/>
      </rPr>
      <t xml:space="preserve"> №720-01-22 от 08.05.26)</t>
    </r>
  </si>
  <si>
    <r>
      <t xml:space="preserve">Коммерческое предложение   (вх. </t>
    </r>
    <r>
      <rPr>
        <b/>
        <sz val="10"/>
        <rFont val="Times New Roman"/>
        <family val="1"/>
        <charset val="204"/>
      </rPr>
      <t xml:space="preserve"> №724-01-22 от 08.05.26)</t>
    </r>
  </si>
  <si>
    <r>
      <t xml:space="preserve">Коммерческое предложение (вх. </t>
    </r>
    <r>
      <rPr>
        <b/>
        <sz val="10"/>
        <rFont val="Times New Roman"/>
        <family val="1"/>
        <charset val="204"/>
      </rPr>
      <t>№719-01-22 от 08.05.26)</t>
    </r>
  </si>
  <si>
    <t>Оказание Исполнителем (Страховщиком) услуг по страхованию 3 (трех) музейных предметов – экспонатов (далее именуемых также – музейные предметы или экспонаты) временной выставки «Царская потеха», принадлежащих двум разным Выгодоприобретателям.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</si>
</sst>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right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12" fillId="0" borderId="0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0" y="2428875"/>
          <a:ext cx="12477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34825" y="2400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81643</xdr:colOff>
      <xdr:row>4</xdr:row>
      <xdr:rowOff>371475</xdr:rowOff>
    </xdr:from>
    <xdr:to>
      <xdr:col>13</xdr:col>
      <xdr:colOff>14968</xdr:colOff>
      <xdr:row>4</xdr:row>
      <xdr:rowOff>733425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473918" y="1847850"/>
          <a:ext cx="1447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326571</xdr:colOff>
      <xdr:row>4</xdr:row>
      <xdr:rowOff>1943100</xdr:rowOff>
    </xdr:from>
    <xdr:to>
      <xdr:col>12</xdr:col>
      <xdr:colOff>478971</xdr:colOff>
      <xdr:row>4</xdr:row>
      <xdr:rowOff>2171700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18846" y="3419475"/>
          <a:ext cx="1524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5" zoomScaleNormal="85" workbookViewId="0">
      <selection activeCell="C9" sqref="C9"/>
    </sheetView>
  </sheetViews>
  <sheetFormatPr defaultColWidth="9.140625" defaultRowHeight="12.75" x14ac:dyDescent="0.2"/>
  <cols>
    <col min="1" max="1" width="8.28515625" style="1" customWidth="1"/>
    <col min="2" max="2" width="30" style="1" customWidth="1"/>
    <col min="3" max="3" width="29.42578125" style="1" customWidth="1"/>
    <col min="4" max="4" width="40.28515625" style="1" customWidth="1"/>
    <col min="5" max="5" width="9.85546875" style="1" customWidth="1"/>
    <col min="6" max="6" width="10.140625" style="2" customWidth="1"/>
    <col min="7" max="7" width="16.140625" style="1" customWidth="1"/>
    <col min="8" max="8" width="16.42578125" style="1" customWidth="1"/>
    <col min="9" max="10" width="16.7109375" style="1" customWidth="1"/>
    <col min="11" max="11" width="18.140625" style="1" customWidth="1"/>
    <col min="12" max="12" width="19" style="15" customWidth="1"/>
    <col min="13" max="13" width="22.7109375" style="1" customWidth="1"/>
    <col min="14" max="14" width="16.28515625" style="1" customWidth="1"/>
    <col min="15" max="15" width="17" style="1" customWidth="1"/>
    <col min="16" max="16384" width="9.140625" style="1"/>
  </cols>
  <sheetData>
    <row r="1" spans="1:16" ht="32.25" customHeight="1" x14ac:dyDescent="0.25">
      <c r="J1" s="35" t="s">
        <v>22</v>
      </c>
      <c r="K1" s="36"/>
      <c r="L1" s="36"/>
      <c r="M1" s="36"/>
      <c r="N1" s="36"/>
      <c r="O1" s="36"/>
      <c r="P1" s="3"/>
    </row>
    <row r="2" spans="1:16" ht="20.25" x14ac:dyDescent="0.25">
      <c r="C2" s="37" t="s">
        <v>23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4"/>
      <c r="O2" s="4"/>
      <c r="P2" s="3"/>
    </row>
    <row r="3" spans="1:16" ht="59.25" customHeight="1" x14ac:dyDescent="0.2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ht="59.25" customHeight="1" x14ac:dyDescent="0.2">
      <c r="A4" s="39" t="s">
        <v>1</v>
      </c>
      <c r="B4" s="40" t="s">
        <v>2</v>
      </c>
      <c r="C4" s="39" t="s">
        <v>19</v>
      </c>
      <c r="D4" s="39" t="s">
        <v>3</v>
      </c>
      <c r="E4" s="39" t="s">
        <v>4</v>
      </c>
      <c r="F4" s="39" t="s">
        <v>5</v>
      </c>
      <c r="G4" s="5" t="s">
        <v>27</v>
      </c>
      <c r="H4" s="5" t="s">
        <v>25</v>
      </c>
      <c r="I4" s="5" t="s">
        <v>26</v>
      </c>
      <c r="J4" s="42" t="s">
        <v>6</v>
      </c>
      <c r="K4" s="42"/>
      <c r="L4" s="42"/>
      <c r="M4" s="34" t="s">
        <v>7</v>
      </c>
      <c r="N4" s="34"/>
      <c r="O4" s="34"/>
    </row>
    <row r="5" spans="1:16" ht="165.75" x14ac:dyDescent="0.2">
      <c r="A5" s="40"/>
      <c r="B5" s="41"/>
      <c r="C5" s="40"/>
      <c r="D5" s="40"/>
      <c r="E5" s="40"/>
      <c r="F5" s="40"/>
      <c r="G5" s="6" t="s">
        <v>8</v>
      </c>
      <c r="H5" s="17" t="s">
        <v>9</v>
      </c>
      <c r="I5" s="17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6" t="s">
        <v>15</v>
      </c>
      <c r="O5" s="8" t="s">
        <v>16</v>
      </c>
    </row>
    <row r="6" spans="1:16" ht="149.25" customHeight="1" x14ac:dyDescent="0.2">
      <c r="A6" s="20">
        <v>1</v>
      </c>
      <c r="B6" s="27" t="s">
        <v>28</v>
      </c>
      <c r="C6" s="19"/>
      <c r="D6" s="9" t="s">
        <v>24</v>
      </c>
      <c r="E6" s="21" t="s">
        <v>20</v>
      </c>
      <c r="F6" s="10">
        <v>1</v>
      </c>
      <c r="G6" s="18">
        <v>10000</v>
      </c>
      <c r="H6" s="18">
        <v>11000</v>
      </c>
      <c r="I6" s="18">
        <v>12000</v>
      </c>
      <c r="J6" s="13">
        <f t="shared" ref="J6" si="0">(G6+H6+I6)/3</f>
        <v>11000</v>
      </c>
      <c r="K6" s="14">
        <f>SQRT(((G6-J6)*(G6-J6)+(H6-J6)*(H6-J6)+(I6-J6)*(I6-J6))/(3-1))</f>
        <v>1000</v>
      </c>
      <c r="L6" s="14">
        <f>K6/J6*100</f>
        <v>9.0909090909090917</v>
      </c>
      <c r="M6" s="12">
        <f t="shared" ref="M6" si="1">(G6+H6+I6)/3</f>
        <v>11000</v>
      </c>
      <c r="N6" s="11">
        <f>MIN(G6,H6,I6)</f>
        <v>10000</v>
      </c>
      <c r="O6" s="11">
        <f t="shared" ref="O6" si="2">N6*F6</f>
        <v>10000</v>
      </c>
    </row>
    <row r="7" spans="1:16" s="16" customFormat="1" ht="18.75" x14ac:dyDescent="0.2">
      <c r="A7" s="30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  <c r="O7" s="24">
        <f>O6</f>
        <v>10000</v>
      </c>
    </row>
    <row r="8" spans="1:16" s="16" customFormat="1" ht="18.75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6"/>
    </row>
    <row r="9" spans="1:16" s="16" customFormat="1" ht="18.75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6"/>
    </row>
    <row r="10" spans="1:16" s="16" customFormat="1" x14ac:dyDescent="0.2">
      <c r="A10" s="22"/>
      <c r="B10" s="1"/>
      <c r="C10" s="1"/>
      <c r="D10" s="1"/>
      <c r="E10" s="1"/>
      <c r="F10" s="2"/>
      <c r="G10" s="1"/>
      <c r="H10" s="1"/>
      <c r="I10" s="1"/>
      <c r="J10" s="1"/>
      <c r="K10" s="1"/>
      <c r="L10" s="1"/>
      <c r="M10" s="1"/>
      <c r="N10" s="1"/>
      <c r="O10" s="1"/>
    </row>
    <row r="11" spans="1:16" s="16" customFormat="1" ht="45" customHeight="1" x14ac:dyDescent="0.2">
      <c r="A11" s="1"/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6" s="16" customFormat="1" x14ac:dyDescent="0.2">
      <c r="A12" s="1"/>
      <c r="B12" s="1"/>
      <c r="C12" s="1"/>
      <c r="D12" s="22"/>
      <c r="E12" s="22"/>
      <c r="F12" s="23"/>
      <c r="G12" s="22"/>
      <c r="H12" s="22"/>
      <c r="I12" s="22"/>
      <c r="J12" s="1"/>
      <c r="K12" s="1"/>
      <c r="L12" s="1"/>
      <c r="M12" s="1"/>
      <c r="N12" s="1"/>
      <c r="O12" s="1"/>
    </row>
    <row r="13" spans="1:16" x14ac:dyDescent="0.2">
      <c r="L13" s="1"/>
    </row>
    <row r="14" spans="1:16" ht="48" customHeight="1" x14ac:dyDescent="0.2">
      <c r="B14" s="33" t="s">
        <v>17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6" ht="12.75" customHeight="1" x14ac:dyDescent="0.2"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</row>
    <row r="16" spans="1:16" ht="12.75" customHeight="1" x14ac:dyDescent="0.2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3:13" x14ac:dyDescent="0.2">
      <c r="L17" s="1"/>
    </row>
    <row r="18" spans="3:13" x14ac:dyDescent="0.2">
      <c r="L18" s="1"/>
    </row>
    <row r="19" spans="3:13" x14ac:dyDescent="0.2">
      <c r="C19" s="29" t="s">
        <v>21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</row>
    <row r="20" spans="3:13" x14ac:dyDescent="0.2"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3:13" x14ac:dyDescent="0.2"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3:13" x14ac:dyDescent="0.2">
      <c r="L22" s="1"/>
    </row>
    <row r="23" spans="3:13" x14ac:dyDescent="0.2">
      <c r="L23" s="1"/>
    </row>
    <row r="24" spans="3:13" x14ac:dyDescent="0.2">
      <c r="L24" s="1"/>
    </row>
    <row r="25" spans="3:13" x14ac:dyDescent="0.2">
      <c r="L25" s="1"/>
    </row>
    <row r="26" spans="3:13" x14ac:dyDescent="0.2">
      <c r="L26" s="1"/>
    </row>
    <row r="27" spans="3:13" x14ac:dyDescent="0.2">
      <c r="L27" s="1"/>
    </row>
    <row r="28" spans="3:13" x14ac:dyDescent="0.2">
      <c r="L28" s="1"/>
    </row>
    <row r="29" spans="3:13" x14ac:dyDescent="0.2">
      <c r="L29" s="1"/>
    </row>
    <row r="30" spans="3:13" x14ac:dyDescent="0.2">
      <c r="L30" s="1"/>
    </row>
    <row r="31" spans="3:13" x14ac:dyDescent="0.2">
      <c r="L31" s="1"/>
    </row>
    <row r="32" spans="3:13" x14ac:dyDescent="0.2">
      <c r="L32" s="1"/>
    </row>
    <row r="33" spans="12:12" x14ac:dyDescent="0.2">
      <c r="L33" s="1"/>
    </row>
    <row r="34" spans="12:12" x14ac:dyDescent="0.2">
      <c r="L34" s="1"/>
    </row>
    <row r="35" spans="12:12" x14ac:dyDescent="0.2">
      <c r="L35" s="1"/>
    </row>
    <row r="36" spans="12:12" x14ac:dyDescent="0.2">
      <c r="L36" s="1"/>
    </row>
    <row r="37" spans="12:12" x14ac:dyDescent="0.2">
      <c r="L37" s="1"/>
    </row>
    <row r="38" spans="12:12" x14ac:dyDescent="0.2">
      <c r="L38" s="1"/>
    </row>
    <row r="39" spans="12:12" x14ac:dyDescent="0.2">
      <c r="L39" s="1"/>
    </row>
    <row r="40" spans="12:12" x14ac:dyDescent="0.2">
      <c r="L40" s="1"/>
    </row>
    <row r="41" spans="12:12" x14ac:dyDescent="0.2">
      <c r="L41" s="1"/>
    </row>
    <row r="42" spans="12:12" x14ac:dyDescent="0.2">
      <c r="L42" s="1"/>
    </row>
    <row r="43" spans="12:12" x14ac:dyDescent="0.2">
      <c r="L43" s="1"/>
    </row>
    <row r="44" spans="12:12" x14ac:dyDescent="0.2">
      <c r="L44" s="1"/>
    </row>
    <row r="45" spans="12:12" x14ac:dyDescent="0.2">
      <c r="L45" s="1"/>
    </row>
    <row r="46" spans="12:12" x14ac:dyDescent="0.2">
      <c r="L46" s="1"/>
    </row>
    <row r="47" spans="12:12" x14ac:dyDescent="0.2">
      <c r="L47" s="1"/>
    </row>
    <row r="48" spans="12:12" x14ac:dyDescent="0.2">
      <c r="L48" s="1"/>
    </row>
    <row r="49" spans="12:12" x14ac:dyDescent="0.2">
      <c r="L49" s="1"/>
    </row>
    <row r="50" spans="12:12" x14ac:dyDescent="0.2">
      <c r="L50" s="1"/>
    </row>
    <row r="51" spans="12:12" x14ac:dyDescent="0.2">
      <c r="L51" s="1"/>
    </row>
  </sheetData>
  <mergeCells count="17">
    <mergeCell ref="M4:O4"/>
    <mergeCell ref="J1:O1"/>
    <mergeCell ref="C2:M2"/>
    <mergeCell ref="A4:A5"/>
    <mergeCell ref="B4:B5"/>
    <mergeCell ref="C4:C5"/>
    <mergeCell ref="D4:D5"/>
    <mergeCell ref="E4:E5"/>
    <mergeCell ref="F4:F5"/>
    <mergeCell ref="J4:L4"/>
    <mergeCell ref="B3:O3"/>
    <mergeCell ref="B15:O15"/>
    <mergeCell ref="B16:O16"/>
    <mergeCell ref="C19:M21"/>
    <mergeCell ref="A7:N7"/>
    <mergeCell ref="B11:O11"/>
    <mergeCell ref="B14:O14"/>
  </mergeCells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2026-05-21T08:44:13Z</dcterms:modified>
</cp:coreProperties>
</file>