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\IRPO\Закупки\___Закупки\Закупки 2026\Юридический отдел\КонсультантПлюс (апр, май)\на размещение\"/>
    </mc:Choice>
  </mc:AlternateContent>
  <xr:revisionPtr revIDLastSave="0" documentId="13_ncr:1_{AD1D0BD8-CB87-47BD-9B07-F284EAF56579}" xr6:coauthVersionLast="47" xr6:coauthVersionMax="47" xr10:uidLastSave="{00000000-0000-0000-0000-000000000000}"/>
  <bookViews>
    <workbookView xWindow="-4575" yWindow="795" windowWidth="23940" windowHeight="13620" xr2:uid="{00000000-000D-0000-FFFF-FFFF00000000}"/>
  </bookViews>
  <sheets>
    <sheet name="Лист1" sheetId="9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9" l="1"/>
  <c r="K14" i="9"/>
  <c r="I14" i="9" l="1"/>
  <c r="J14" i="9" s="1"/>
  <c r="L32" i="9" l="1"/>
</calcChain>
</file>

<file path=xl/sharedStrings.xml><?xml version="1.0" encoding="utf-8"?>
<sst xmlns="http://schemas.openxmlformats.org/spreadsheetml/2006/main" count="81" uniqueCount="47">
  <si>
    <t>Наименование закупки (предмет контракта):</t>
  </si>
  <si>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</si>
  <si>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</si>
  <si>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</si>
  <si>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</si>
  <si>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</si>
  <si>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</si>
  <si>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</si>
  <si>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</si>
  <si>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</si>
  <si>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Используемый метод определения цены контракта:</t>
  </si>
  <si>
    <t>Обоснование начальной (максимальной) цены контракта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</si>
  <si>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</si>
  <si>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</si>
  <si>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ОКПД2</t>
  </si>
  <si>
    <t>Средняя цена (с учетом всех налогов и сборов)</t>
  </si>
  <si>
    <t>ИТОГО</t>
  </si>
  <si>
    <t>Наименование валюты: российский рубль.</t>
  </si>
  <si>
    <t>Услуги по адаптации и сопровождению экземпляров Систем КонсультантПлюс "СПС Консультант Бюджетные организации: Версия Проф"</t>
  </si>
  <si>
    <t>Услуги по адаптации и сопровождению экземпляров Систем КонсультантПлюс "СС КонсультантАрбитраж: Арбитражные суды всех округов"</t>
  </si>
  <si>
    <t>Услуги по адаптации и сопровождению экземпляров Систем КонсультантПлюс "СС КонсультантСудебнаяПрактика: Суды общей юрисдикции всех округов"</t>
  </si>
  <si>
    <t>Услуги по адаптации и сопровождению экземпляров Систем КонсультантПлюс "СС Деловые бумаги"</t>
  </si>
  <si>
    <t>Услуги по адаптации и сопровождению экземпляров Систем КонсультантПлюс "СС КонсультантПлюс: Технические нормы"</t>
  </si>
  <si>
    <t>Услуги по адаптации и сопровождению экземпляров Систем КонсультантПлюс "СС КонсультантАрбитраж: Все апелляционные суды (включает 21 апелляционный суд)"</t>
  </si>
  <si>
    <t>Услуги по адаптации и сопровождению экземпляров Систем КонсультантПлюс "СПС Консультант Бюджетные организации смарт-комплект Проф"</t>
  </si>
  <si>
    <t>Услуги по адаптации и сопровождению экземпляров Систем КонсультантПлюс "СС Позиции ФАС и УФАС по спорным вопросам. Госзакупки (44-ФЗ)"</t>
  </si>
  <si>
    <t>Услуги по адаптации и сопровождению экземпляров Систем КонсультантПлюс "СС Готовые решения (Проф). Госзакупки (44-ФЗ)"</t>
  </si>
  <si>
    <t>Услуги по адаптации и сопровождению экземпляров Систем КонсультантПлюс "СС Готовые решения (Проф). Госзакупки (223-ФЗ)"</t>
  </si>
  <si>
    <t>Услуги по адаптации и сопровождению экземпляров Систем КонсультантПлюс "СПС КонсультантПлюс: Москва Проф"</t>
  </si>
  <si>
    <t>Услуги по адаптации и сопровождению экземпляров Систем КонсультантПлюс "СПС КонсультантПлюс: Регионы (включая Законодательство 5 регионов)"</t>
  </si>
  <si>
    <t>Услуги по адаптации и сопровождению экземпляров Систем КонсультантПлюс "СС Изменения в регулировании госзакупок"</t>
  </si>
  <si>
    <t>Услуги по адаптации и сопровождению экземпляров Систем КонсультантПлюс "СПС Консультант Премиум смарт-комплект Проф+"</t>
  </si>
  <si>
    <t>Услуги по адаптации и сопровождению экземпляров Систем КонсультантПлюс "СС Позиции судов по спорным вопросам. Арбитражный процесс"</t>
  </si>
  <si>
    <t>Услуги по адаптации и сопровождению экземпляров Систем КонсультантПлюс "СС Перспективы и риски арбитражных споров (Версия Проф)"</t>
  </si>
  <si>
    <t>Услуги по адаптации и сопровождению экземпляров Систем КонсультантПлюс "СС Готовые решения (Проф). Купля-продажа и поставка"</t>
  </si>
  <si>
    <t>Услуги по адаптации и сопровождению экземпляров Систем КонсультантПлюс "СС Готовые решения (Проф). Подряд и оказание услуг"</t>
  </si>
  <si>
    <t xml:space="preserve">62.03.12.130 </t>
  </si>
  <si>
    <t>Месяц</t>
  </si>
  <si>
    <t>КП рег. № 01-05/01-176/2026 от 19.03.2026</t>
  </si>
  <si>
    <t>КП рег.№  01-05/01-205/2026 от 19.03.2026</t>
  </si>
  <si>
    <t>КП рег.№ 01-05/01-199/2026 от 25.03.2026</t>
  </si>
  <si>
    <t>Оказание услуг по адаптации и сопровождению экземпляров Систем КонсультантПлюс для нужд ФГБОУ ДПО ИРПО</t>
  </si>
  <si>
    <t>с 01.04.2026 по 31.05.2026.</t>
  </si>
  <si>
    <t>425 115 (Четыреста двадцать пять тысяч сто пятнадцать) рублей 05 копеек, с учетом всех налогов и сборов</t>
  </si>
  <si>
    <t>Обоснование начальной (максимальной) цены контракта подготовил:                                                                                                 Начальник отдела планирования и осуществления закупок Дирекции по закупкам и хозяйственному обеспечению</t>
  </si>
  <si>
    <t>О.В. Заяц
+7-499-009-05-51</t>
  </si>
  <si>
    <t>Дата подготовки обоснования начальной (максимальной) цены контракта:
"26"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</si>
</sst>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b/>
      <sz val="12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center" vertical="center"/>
    </xf>
    <xf numFmtId="0" fontId="1" fillId="0" borderId="0">
      <alignment horizontal="right" vertical="center"/>
    </xf>
  </cellStyleXfs>
  <cellXfs count="93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10" fontId="2" fillId="3" borderId="2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10" fontId="2" fillId="3" borderId="0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64" fontId="3" fillId="3" borderId="2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" fontId="2" fillId="3" borderId="30" xfId="0" applyNumberFormat="1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3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4" fontId="2" fillId="0" borderId="26" xfId="0" applyNumberFormat="1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10" fontId="2" fillId="3" borderId="23" xfId="0" applyNumberFormat="1" applyFont="1" applyFill="1" applyBorder="1" applyAlignment="1">
      <alignment horizontal="center" vertical="center" wrapText="1"/>
    </xf>
    <xf numFmtId="10" fontId="2" fillId="3" borderId="26" xfId="0" applyNumberFormat="1" applyFont="1" applyFill="1" applyBorder="1" applyAlignment="1">
      <alignment horizontal="center" vertical="center" wrapText="1"/>
    </xf>
    <xf numFmtId="10" fontId="2" fillId="3" borderId="25" xfId="0" applyNumberFormat="1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4" fontId="2" fillId="0" borderId="30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31" xfId="0" applyNumberFormat="1" applyFont="1" applyFill="1" applyBorder="1" applyAlignment="1">
      <alignment horizontal="center" vertical="center" wrapText="1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8576-2F7D-4450-8672-C905AC8A0B64}">
  <sheetPr>
    <pageSetUpPr fitToPage="1"/>
  </sheetPr>
  <dimension ref="A1:L39"/>
  <sheetViews>
    <sheetView tabSelected="1" view="pageBreakPreview" topLeftCell="A16" zoomScale="60" zoomScaleNormal="90" workbookViewId="0">
      <selection activeCell="K14" sqref="K14:K31"/>
    </sheetView>
  </sheetViews>
  <sheetFormatPr defaultColWidth="12.5703125" defaultRowHeight="15" x14ac:dyDescent="0.2"/>
  <cols>
    <col min="1" max="1" width="6.140625" style="33" bestFit="1" customWidth="1"/>
    <col min="2" max="2" width="43.140625" style="33" customWidth="1"/>
    <col min="3" max="3" width="16.5703125" style="33" customWidth="1"/>
    <col min="4" max="5" width="15.140625" style="33" customWidth="1"/>
    <col min="6" max="6" width="19.85546875" style="13" customWidth="1"/>
    <col min="7" max="7" width="19" style="39" customWidth="1"/>
    <col min="8" max="8" width="18.85546875" style="14" customWidth="1"/>
    <col min="9" max="9" width="15.5703125" style="33" customWidth="1"/>
    <col min="10" max="10" width="22.140625" style="33" customWidth="1"/>
    <col min="11" max="11" width="18.42578125" style="33" customWidth="1"/>
    <col min="12" max="12" width="26.140625" style="33" customWidth="1"/>
    <col min="13" max="16384" width="12.5703125" style="33"/>
  </cols>
  <sheetData>
    <row r="1" spans="1:12" x14ac:dyDescent="0.2">
      <c r="K1" s="48"/>
      <c r="L1" s="48"/>
    </row>
    <row r="2" spans="1:12" x14ac:dyDescent="0.2">
      <c r="B2" s="49" t="s">
        <v>11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5.75" x14ac:dyDescent="0.2">
      <c r="A3" s="51" t="s">
        <v>0</v>
      </c>
      <c r="B3" s="52"/>
      <c r="C3" s="52"/>
      <c r="D3" s="53"/>
      <c r="E3" s="54" t="s">
        <v>41</v>
      </c>
      <c r="F3" s="55"/>
      <c r="G3" s="55"/>
      <c r="H3" s="55"/>
      <c r="I3" s="55"/>
      <c r="J3" s="55"/>
      <c r="K3" s="55"/>
      <c r="L3" s="56"/>
    </row>
    <row r="4" spans="1:12" x14ac:dyDescent="0.2">
      <c r="A4" s="51" t="s">
        <v>10</v>
      </c>
      <c r="B4" s="52"/>
      <c r="C4" s="52"/>
      <c r="D4" s="53"/>
      <c r="E4" s="51" t="s">
        <v>1</v>
      </c>
      <c r="F4" s="52"/>
      <c r="G4" s="52"/>
      <c r="H4" s="52"/>
      <c r="I4" s="52"/>
      <c r="J4" s="52"/>
      <c r="K4" s="52"/>
      <c r="L4" s="53"/>
    </row>
    <row r="5" spans="1:12" x14ac:dyDescent="0.2">
      <c r="A5" s="51" t="s">
        <v>2</v>
      </c>
      <c r="B5" s="52"/>
      <c r="C5" s="52"/>
      <c r="D5" s="53"/>
      <c r="E5" s="57" t="s">
        <v>42</v>
      </c>
      <c r="F5" s="52"/>
      <c r="G5" s="52"/>
      <c r="H5" s="52"/>
      <c r="I5" s="52"/>
      <c r="J5" s="52"/>
      <c r="K5" s="52"/>
      <c r="L5" s="53"/>
    </row>
    <row r="6" spans="1:12" ht="15.75" x14ac:dyDescent="0.2">
      <c r="A6" s="51" t="s">
        <v>12</v>
      </c>
      <c r="B6" s="52"/>
      <c r="C6" s="52"/>
      <c r="D6" s="53"/>
      <c r="E6" s="58" t="s">
        <v>43</v>
      </c>
      <c r="F6" s="59"/>
      <c r="G6" s="59"/>
      <c r="H6" s="59"/>
      <c r="I6" s="59"/>
      <c r="J6" s="59"/>
      <c r="K6" s="59"/>
      <c r="L6" s="60"/>
    </row>
    <row r="7" spans="1:12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2" x14ac:dyDescent="0.2">
      <c r="A8" s="63" t="s">
        <v>3</v>
      </c>
      <c r="B8" s="63" t="s">
        <v>4</v>
      </c>
      <c r="C8" s="63" t="s">
        <v>14</v>
      </c>
      <c r="D8" s="63" t="s">
        <v>5</v>
      </c>
      <c r="E8" s="63" t="s">
        <v>6</v>
      </c>
      <c r="F8" s="74" t="s">
        <v>7</v>
      </c>
      <c r="G8" s="75"/>
      <c r="H8" s="76"/>
      <c r="I8" s="63" t="s">
        <v>8</v>
      </c>
      <c r="J8" s="63" t="s">
        <v>9</v>
      </c>
      <c r="K8" s="63" t="s">
        <v>15</v>
      </c>
      <c r="L8" s="63" t="s">
        <v>13</v>
      </c>
    </row>
    <row r="9" spans="1:12" x14ac:dyDescent="0.2">
      <c r="A9" s="64"/>
      <c r="B9" s="64"/>
      <c r="C9" s="64"/>
      <c r="D9" s="64"/>
      <c r="E9" s="64"/>
      <c r="F9" s="77"/>
      <c r="G9" s="50"/>
      <c r="H9" s="78"/>
      <c r="I9" s="64"/>
      <c r="J9" s="64"/>
      <c r="K9" s="64"/>
      <c r="L9" s="64"/>
    </row>
    <row r="10" spans="1:12" x14ac:dyDescent="0.2">
      <c r="A10" s="64"/>
      <c r="B10" s="64"/>
      <c r="C10" s="64"/>
      <c r="D10" s="64"/>
      <c r="E10" s="64"/>
      <c r="F10" s="79"/>
      <c r="G10" s="61"/>
      <c r="H10" s="62"/>
      <c r="I10" s="64"/>
      <c r="J10" s="64"/>
      <c r="K10" s="64"/>
      <c r="L10" s="64"/>
    </row>
    <row r="11" spans="1:12" ht="62.25" customHeight="1" x14ac:dyDescent="0.2">
      <c r="A11" s="65"/>
      <c r="B11" s="64"/>
      <c r="C11" s="65"/>
      <c r="D11" s="65"/>
      <c r="E11" s="65"/>
      <c r="F11" s="1" t="s">
        <v>38</v>
      </c>
      <c r="G11" s="1" t="s">
        <v>39</v>
      </c>
      <c r="H11" s="1" t="s">
        <v>40</v>
      </c>
      <c r="I11" s="65"/>
      <c r="J11" s="65"/>
      <c r="K11" s="65"/>
      <c r="L11" s="65"/>
    </row>
    <row r="12" spans="1:12" x14ac:dyDescent="0.2">
      <c r="A12" s="35">
        <v>1</v>
      </c>
      <c r="B12" s="10">
        <v>2</v>
      </c>
      <c r="C12" s="4">
        <v>3</v>
      </c>
      <c r="D12" s="32">
        <v>4</v>
      </c>
      <c r="E12" s="32">
        <v>5</v>
      </c>
      <c r="F12" s="36">
        <v>6</v>
      </c>
      <c r="G12" s="38">
        <v>7</v>
      </c>
      <c r="H12" s="37">
        <v>8</v>
      </c>
      <c r="I12" s="32">
        <v>9</v>
      </c>
      <c r="J12" s="42">
        <v>10</v>
      </c>
      <c r="K12" s="42">
        <v>11</v>
      </c>
      <c r="L12" s="42">
        <v>12</v>
      </c>
    </row>
    <row r="13" spans="1:12" s="41" customFormat="1" ht="14.45" customHeight="1" x14ac:dyDescent="0.2">
      <c r="A13" s="43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</row>
    <row r="14" spans="1:12" ht="75" x14ac:dyDescent="0.2">
      <c r="A14" s="35">
        <v>1</v>
      </c>
      <c r="B14" s="18" t="s">
        <v>18</v>
      </c>
      <c r="C14" s="19" t="s">
        <v>36</v>
      </c>
      <c r="D14" s="44" t="s">
        <v>37</v>
      </c>
      <c r="E14" s="45">
        <v>2</v>
      </c>
      <c r="F14" s="81">
        <v>217894.69</v>
      </c>
      <c r="G14" s="81">
        <v>251151.53</v>
      </c>
      <c r="H14" s="81">
        <v>168626.36</v>
      </c>
      <c r="I14" s="84">
        <f t="shared" ref="I14" si="0">STDEV(F14:H14)/AVERAGE(F14:H14)</f>
        <v>0.19533844328629585</v>
      </c>
      <c r="J14" s="87" t="str">
        <f>IF(I14&lt;0.33,"ОДНОРОДНЫЕ","НЕОДНОРОДНЫЕ")</f>
        <v>ОДНОРОДНЫЕ</v>
      </c>
      <c r="K14" s="90">
        <f>(F14+G14+H14)/3</f>
        <v>212557.52666666664</v>
      </c>
      <c r="L14" s="68">
        <f>K14*E14</f>
        <v>425115.05333333329</v>
      </c>
    </row>
    <row r="15" spans="1:12" ht="75" x14ac:dyDescent="0.2">
      <c r="A15" s="35">
        <v>2</v>
      </c>
      <c r="B15" s="18" t="s">
        <v>19</v>
      </c>
      <c r="C15" s="19" t="s">
        <v>36</v>
      </c>
      <c r="D15" s="44" t="s">
        <v>37</v>
      </c>
      <c r="E15" s="10">
        <v>2</v>
      </c>
      <c r="F15" s="82"/>
      <c r="G15" s="82"/>
      <c r="H15" s="82"/>
      <c r="I15" s="85"/>
      <c r="J15" s="88"/>
      <c r="K15" s="91"/>
      <c r="L15" s="69"/>
    </row>
    <row r="16" spans="1:12" s="15" customFormat="1" ht="75" x14ac:dyDescent="0.2">
      <c r="A16" s="47">
        <v>3</v>
      </c>
      <c r="B16" s="18" t="s">
        <v>20</v>
      </c>
      <c r="C16" s="19" t="s">
        <v>36</v>
      </c>
      <c r="D16" s="44" t="s">
        <v>37</v>
      </c>
      <c r="E16" s="10">
        <v>2</v>
      </c>
      <c r="F16" s="82"/>
      <c r="G16" s="82"/>
      <c r="H16" s="82"/>
      <c r="I16" s="85"/>
      <c r="J16" s="88"/>
      <c r="K16" s="91"/>
      <c r="L16" s="69"/>
    </row>
    <row r="17" spans="1:12" s="15" customFormat="1" ht="60" x14ac:dyDescent="0.2">
      <c r="A17" s="47">
        <v>4</v>
      </c>
      <c r="B17" s="18" t="s">
        <v>21</v>
      </c>
      <c r="C17" s="19" t="s">
        <v>36</v>
      </c>
      <c r="D17" s="44" t="s">
        <v>37</v>
      </c>
      <c r="E17" s="10">
        <v>2</v>
      </c>
      <c r="F17" s="82"/>
      <c r="G17" s="82"/>
      <c r="H17" s="82"/>
      <c r="I17" s="85"/>
      <c r="J17" s="88"/>
      <c r="K17" s="91"/>
      <c r="L17" s="69"/>
    </row>
    <row r="18" spans="1:12" s="15" customFormat="1" ht="75" x14ac:dyDescent="0.2">
      <c r="A18" s="47">
        <v>5</v>
      </c>
      <c r="B18" s="18" t="s">
        <v>22</v>
      </c>
      <c r="C18" s="19" t="s">
        <v>36</v>
      </c>
      <c r="D18" s="44" t="s">
        <v>37</v>
      </c>
      <c r="E18" s="10">
        <v>2</v>
      </c>
      <c r="F18" s="82"/>
      <c r="G18" s="82"/>
      <c r="H18" s="82"/>
      <c r="I18" s="85"/>
      <c r="J18" s="88"/>
      <c r="K18" s="91"/>
      <c r="L18" s="69"/>
    </row>
    <row r="19" spans="1:12" s="15" customFormat="1" ht="90" x14ac:dyDescent="0.2">
      <c r="A19" s="47">
        <v>6</v>
      </c>
      <c r="B19" s="18" t="s">
        <v>23</v>
      </c>
      <c r="C19" s="19" t="s">
        <v>36</v>
      </c>
      <c r="D19" s="44" t="s">
        <v>37</v>
      </c>
      <c r="E19" s="10">
        <v>2</v>
      </c>
      <c r="F19" s="82"/>
      <c r="G19" s="82"/>
      <c r="H19" s="82"/>
      <c r="I19" s="85"/>
      <c r="J19" s="88"/>
      <c r="K19" s="91"/>
      <c r="L19" s="69"/>
    </row>
    <row r="20" spans="1:12" s="15" customFormat="1" ht="75" x14ac:dyDescent="0.2">
      <c r="A20" s="47">
        <v>7</v>
      </c>
      <c r="B20" s="18" t="s">
        <v>24</v>
      </c>
      <c r="C20" s="19" t="s">
        <v>36</v>
      </c>
      <c r="D20" s="44" t="s">
        <v>37</v>
      </c>
      <c r="E20" s="10">
        <v>2</v>
      </c>
      <c r="F20" s="82"/>
      <c r="G20" s="82"/>
      <c r="H20" s="82"/>
      <c r="I20" s="85"/>
      <c r="J20" s="88"/>
      <c r="K20" s="91"/>
      <c r="L20" s="69"/>
    </row>
    <row r="21" spans="1:12" s="15" customFormat="1" ht="75" x14ac:dyDescent="0.2">
      <c r="A21" s="47">
        <v>8</v>
      </c>
      <c r="B21" s="18" t="s">
        <v>25</v>
      </c>
      <c r="C21" s="19" t="s">
        <v>36</v>
      </c>
      <c r="D21" s="44" t="s">
        <v>37</v>
      </c>
      <c r="E21" s="10">
        <v>2</v>
      </c>
      <c r="F21" s="82"/>
      <c r="G21" s="82"/>
      <c r="H21" s="82"/>
      <c r="I21" s="85"/>
      <c r="J21" s="88"/>
      <c r="K21" s="91"/>
      <c r="L21" s="69"/>
    </row>
    <row r="22" spans="1:12" s="15" customFormat="1" ht="60" x14ac:dyDescent="0.2">
      <c r="A22" s="47">
        <v>9</v>
      </c>
      <c r="B22" s="18" t="s">
        <v>26</v>
      </c>
      <c r="C22" s="19" t="s">
        <v>36</v>
      </c>
      <c r="D22" s="44" t="s">
        <v>37</v>
      </c>
      <c r="E22" s="10">
        <v>2</v>
      </c>
      <c r="F22" s="82"/>
      <c r="G22" s="82"/>
      <c r="H22" s="82"/>
      <c r="I22" s="85"/>
      <c r="J22" s="88"/>
      <c r="K22" s="91"/>
      <c r="L22" s="69"/>
    </row>
    <row r="23" spans="1:12" s="15" customFormat="1" ht="75" x14ac:dyDescent="0.2">
      <c r="A23" s="47">
        <v>10</v>
      </c>
      <c r="B23" s="18" t="s">
        <v>27</v>
      </c>
      <c r="C23" s="19" t="s">
        <v>36</v>
      </c>
      <c r="D23" s="44" t="s">
        <v>37</v>
      </c>
      <c r="E23" s="10">
        <v>2</v>
      </c>
      <c r="F23" s="82"/>
      <c r="G23" s="82"/>
      <c r="H23" s="82"/>
      <c r="I23" s="85"/>
      <c r="J23" s="88"/>
      <c r="K23" s="91"/>
      <c r="L23" s="69"/>
    </row>
    <row r="24" spans="1:12" s="15" customFormat="1" ht="60" x14ac:dyDescent="0.2">
      <c r="A24" s="47">
        <v>11</v>
      </c>
      <c r="B24" s="18" t="s">
        <v>28</v>
      </c>
      <c r="C24" s="19" t="s">
        <v>36</v>
      </c>
      <c r="D24" s="44" t="s">
        <v>37</v>
      </c>
      <c r="E24" s="10">
        <v>2</v>
      </c>
      <c r="F24" s="82"/>
      <c r="G24" s="82"/>
      <c r="H24" s="82"/>
      <c r="I24" s="85"/>
      <c r="J24" s="88"/>
      <c r="K24" s="91"/>
      <c r="L24" s="69"/>
    </row>
    <row r="25" spans="1:12" s="15" customFormat="1" ht="75" x14ac:dyDescent="0.2">
      <c r="A25" s="47">
        <v>12</v>
      </c>
      <c r="B25" s="18" t="s">
        <v>29</v>
      </c>
      <c r="C25" s="19" t="s">
        <v>36</v>
      </c>
      <c r="D25" s="44" t="s">
        <v>37</v>
      </c>
      <c r="E25" s="10">
        <v>2</v>
      </c>
      <c r="F25" s="82"/>
      <c r="G25" s="82"/>
      <c r="H25" s="82"/>
      <c r="I25" s="85"/>
      <c r="J25" s="88"/>
      <c r="K25" s="91"/>
      <c r="L25" s="69"/>
    </row>
    <row r="26" spans="1:12" s="15" customFormat="1" ht="60" x14ac:dyDescent="0.2">
      <c r="A26" s="47">
        <v>13</v>
      </c>
      <c r="B26" s="18" t="s">
        <v>30</v>
      </c>
      <c r="C26" s="19" t="s">
        <v>36</v>
      </c>
      <c r="D26" s="44" t="s">
        <v>37</v>
      </c>
      <c r="E26" s="10">
        <v>2</v>
      </c>
      <c r="F26" s="82"/>
      <c r="G26" s="82"/>
      <c r="H26" s="82"/>
      <c r="I26" s="85"/>
      <c r="J26" s="88"/>
      <c r="K26" s="91"/>
      <c r="L26" s="69"/>
    </row>
    <row r="27" spans="1:12" s="15" customFormat="1" ht="60" x14ac:dyDescent="0.2">
      <c r="A27" s="47">
        <v>14</v>
      </c>
      <c r="B27" s="18" t="s">
        <v>31</v>
      </c>
      <c r="C27" s="19" t="s">
        <v>36</v>
      </c>
      <c r="D27" s="44" t="s">
        <v>37</v>
      </c>
      <c r="E27" s="10">
        <v>2</v>
      </c>
      <c r="F27" s="82"/>
      <c r="G27" s="82"/>
      <c r="H27" s="82"/>
      <c r="I27" s="85"/>
      <c r="J27" s="88"/>
      <c r="K27" s="91"/>
      <c r="L27" s="69"/>
    </row>
    <row r="28" spans="1:12" s="15" customFormat="1" ht="75" x14ac:dyDescent="0.2">
      <c r="A28" s="47">
        <v>15</v>
      </c>
      <c r="B28" s="18" t="s">
        <v>32</v>
      </c>
      <c r="C28" s="19" t="s">
        <v>36</v>
      </c>
      <c r="D28" s="44" t="s">
        <v>37</v>
      </c>
      <c r="E28" s="10">
        <v>2</v>
      </c>
      <c r="F28" s="82"/>
      <c r="G28" s="82"/>
      <c r="H28" s="82"/>
      <c r="I28" s="85"/>
      <c r="J28" s="88"/>
      <c r="K28" s="91"/>
      <c r="L28" s="69"/>
    </row>
    <row r="29" spans="1:12" s="15" customFormat="1" ht="75" x14ac:dyDescent="0.2">
      <c r="A29" s="47">
        <v>16</v>
      </c>
      <c r="B29" s="18" t="s">
        <v>33</v>
      </c>
      <c r="C29" s="19" t="s">
        <v>36</v>
      </c>
      <c r="D29" s="44" t="s">
        <v>37</v>
      </c>
      <c r="E29" s="10">
        <v>2</v>
      </c>
      <c r="F29" s="82"/>
      <c r="G29" s="82"/>
      <c r="H29" s="82"/>
      <c r="I29" s="85"/>
      <c r="J29" s="88"/>
      <c r="K29" s="91"/>
      <c r="L29" s="69"/>
    </row>
    <row r="30" spans="1:12" s="15" customFormat="1" ht="75" x14ac:dyDescent="0.2">
      <c r="A30" s="47">
        <v>17</v>
      </c>
      <c r="B30" s="18" t="s">
        <v>34</v>
      </c>
      <c r="C30" s="19" t="s">
        <v>36</v>
      </c>
      <c r="D30" s="44" t="s">
        <v>37</v>
      </c>
      <c r="E30" s="10">
        <v>2</v>
      </c>
      <c r="F30" s="82"/>
      <c r="G30" s="82"/>
      <c r="H30" s="82"/>
      <c r="I30" s="85"/>
      <c r="J30" s="88"/>
      <c r="K30" s="91"/>
      <c r="L30" s="69"/>
    </row>
    <row r="31" spans="1:12" s="15" customFormat="1" ht="75" x14ac:dyDescent="0.2">
      <c r="A31" s="47">
        <v>18</v>
      </c>
      <c r="B31" s="18" t="s">
        <v>35</v>
      </c>
      <c r="C31" s="19" t="s">
        <v>36</v>
      </c>
      <c r="D31" s="44" t="s">
        <v>37</v>
      </c>
      <c r="E31" s="10">
        <v>2</v>
      </c>
      <c r="F31" s="83"/>
      <c r="G31" s="83"/>
      <c r="H31" s="83"/>
      <c r="I31" s="86"/>
      <c r="J31" s="89"/>
      <c r="K31" s="92"/>
      <c r="L31" s="70"/>
    </row>
    <row r="32" spans="1:12" ht="15.75" x14ac:dyDescent="0.2">
      <c r="A32" s="30"/>
      <c r="B32" s="31" t="s">
        <v>16</v>
      </c>
      <c r="C32" s="29"/>
      <c r="D32" s="2"/>
      <c r="E32" s="3"/>
      <c r="F32" s="28"/>
      <c r="G32" s="11"/>
      <c r="H32" s="11"/>
      <c r="I32" s="12"/>
      <c r="J32" s="2"/>
      <c r="K32" s="28"/>
      <c r="L32" s="46">
        <f>ROUNDDOWN(L14+L15+L23,2)</f>
        <v>425115.05</v>
      </c>
    </row>
    <row r="33" spans="1:12" x14ac:dyDescent="0.2">
      <c r="A33" s="66" t="s">
        <v>17</v>
      </c>
      <c r="B33" s="66"/>
      <c r="C33" s="22"/>
      <c r="D33" s="23"/>
      <c r="E33" s="20"/>
      <c r="F33" s="24"/>
      <c r="G33" s="40"/>
      <c r="H33" s="34"/>
      <c r="I33" s="25"/>
      <c r="J33" s="23"/>
      <c r="K33" s="24"/>
      <c r="L33" s="26"/>
    </row>
    <row r="34" spans="1:12" x14ac:dyDescent="0.2">
      <c r="A34" s="22"/>
      <c r="B34" s="22"/>
      <c r="C34" s="22"/>
      <c r="D34" s="23"/>
      <c r="E34" s="20"/>
      <c r="F34" s="24"/>
      <c r="G34" s="40"/>
      <c r="H34" s="34"/>
      <c r="I34" s="25"/>
      <c r="J34" s="23"/>
      <c r="K34" s="24"/>
      <c r="L34" s="26"/>
    </row>
    <row r="35" spans="1:12" x14ac:dyDescent="0.2">
      <c r="A35" s="22"/>
      <c r="B35" s="22"/>
      <c r="C35" s="22"/>
      <c r="D35" s="23"/>
      <c r="E35" s="20"/>
      <c r="F35" s="24"/>
      <c r="G35" s="40"/>
      <c r="H35" s="34"/>
      <c r="I35" s="25"/>
      <c r="J35" s="23"/>
      <c r="K35" s="24"/>
      <c r="L35" s="26"/>
    </row>
    <row r="36" spans="1:12" ht="52.5" customHeight="1" x14ac:dyDescent="0.2">
      <c r="A36" s="80" t="s">
        <v>44</v>
      </c>
      <c r="B36" s="80"/>
      <c r="C36" s="80"/>
      <c r="D36" s="80"/>
      <c r="E36" s="80"/>
      <c r="F36" s="80"/>
      <c r="G36" s="80"/>
      <c r="H36" s="27"/>
      <c r="I36" s="27"/>
      <c r="J36" s="71" t="s">
        <v>45</v>
      </c>
      <c r="K36" s="71"/>
      <c r="L36" s="27"/>
    </row>
    <row r="37" spans="1:12" x14ac:dyDescent="0.2">
      <c r="B37" s="21"/>
      <c r="C37" s="22"/>
      <c r="D37" s="23"/>
      <c r="E37" s="20"/>
      <c r="F37" s="24"/>
      <c r="G37" s="40"/>
      <c r="H37" s="34"/>
      <c r="I37" s="25"/>
      <c r="J37" s="23"/>
      <c r="K37" s="24"/>
      <c r="L37" s="26"/>
    </row>
    <row r="38" spans="1:12" x14ac:dyDescent="0.2">
      <c r="A38" s="5"/>
      <c r="B38" s="6"/>
      <c r="C38" s="6"/>
      <c r="D38" s="6"/>
      <c r="E38" s="6"/>
      <c r="F38" s="8"/>
      <c r="G38" s="6"/>
      <c r="H38" s="9"/>
      <c r="I38" s="6"/>
      <c r="J38" s="6"/>
      <c r="K38" s="6"/>
      <c r="L38" s="6"/>
    </row>
    <row r="39" spans="1:12" ht="55.5" customHeight="1" x14ac:dyDescent="0.2">
      <c r="A39" s="72" t="s">
        <v>46</v>
      </c>
      <c r="B39" s="73"/>
      <c r="E39" s="7"/>
      <c r="F39" s="16"/>
      <c r="G39" s="7"/>
      <c r="H39" s="17"/>
      <c r="I39" s="7"/>
      <c r="J39" s="7"/>
      <c r="K39" s="6"/>
      <c r="L39" s="6"/>
    </row>
  </sheetData>
  <mergeCells count="33">
    <mergeCell ref="J36:K36"/>
    <mergeCell ref="A39:B39"/>
    <mergeCell ref="F8:H10"/>
    <mergeCell ref="I8:I11"/>
    <mergeCell ref="J8:J11"/>
    <mergeCell ref="K8:K11"/>
    <mergeCell ref="A36:G36"/>
    <mergeCell ref="F14:F31"/>
    <mergeCell ref="G14:G31"/>
    <mergeCell ref="H14:H31"/>
    <mergeCell ref="I14:I31"/>
    <mergeCell ref="J14:J31"/>
    <mergeCell ref="K14:K31"/>
    <mergeCell ref="L8:L11"/>
    <mergeCell ref="A33:B33"/>
    <mergeCell ref="A8:A11"/>
    <mergeCell ref="B8:B11"/>
    <mergeCell ref="C8:C11"/>
    <mergeCell ref="D8:D11"/>
    <mergeCell ref="E8:E11"/>
    <mergeCell ref="B13:L13"/>
    <mergeCell ref="L14:L31"/>
    <mergeCell ref="A5:D5"/>
    <mergeCell ref="E5:L5"/>
    <mergeCell ref="A6:D6"/>
    <mergeCell ref="E6:L6"/>
    <mergeCell ref="A7:L7"/>
    <mergeCell ref="K1:L1"/>
    <mergeCell ref="B2:L2"/>
    <mergeCell ref="A3:D3"/>
    <mergeCell ref="E3:L3"/>
    <mergeCell ref="A4:D4"/>
    <mergeCell ref="E4:L4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Афонченкова Полина Анатольевна</cp:lastModifiedBy>
  <cp:lastPrinted>2026-03-26T10:05:18Z</cp:lastPrinted>
  <dcterms:created xsi:type="dcterms:W3CDTF">2022-08-25T07:02:48Z</dcterms:created>
  <dcterms:modified xsi:type="dcterms:W3CDTF">2026-03-30T10:11:59Z</dcterms:modified>
</cp:coreProperties>
</file>