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delevanl\Desktop\ГК\2026 г\Освидетельствование лифтов п.4\"/>
    </mc:Choice>
  </mc:AlternateContent>
  <bookViews>
    <workbookView xWindow="120" yWindow="300" windowWidth="15600" windowHeight="9060"/>
  </bookViews>
  <sheets>
    <sheet name="НМЦК" sheetId="3" r:id="rId1"/>
  </sheets>
  <calcPr calcId="152511"/>
</workbook>
</file>

<file path=xl/calcChain.xml><?xml version="1.0" encoding="utf-8"?>
<calcChain xmlns="http://schemas.openxmlformats.org/spreadsheetml/2006/main">
  <c r="L15" i="3" l="1"/>
  <c r="K20" i="3" l="1"/>
  <c r="K19" i="3"/>
  <c r="K15" i="3" l="1"/>
</calcChain>
</file>

<file path=xl/sharedStrings.xml><?xml version="1.0" encoding="utf-8"?>
<sst xmlns="http://schemas.openxmlformats.org/spreadsheetml/2006/main" count="35" uniqueCount="33">
  <si>
    <t>Единица измерения</t>
  </si>
  <si>
    <t>Обоснование начальной (максимальной) цены контракта, цены контракта, 
заключаемого с единственным поставщиком (подрядчиком, исполнителем)</t>
  </si>
  <si>
    <t>Дата подготовки обоснования НМЦК(ЦК)</t>
  </si>
  <si>
    <t>Предмет контракта</t>
  </si>
  <si>
    <t>Используемый метод определения НМЦК(ЦК)</t>
  </si>
  <si>
    <t>Метод сопоставимых рыночных цен (анализа рынка)</t>
  </si>
  <si>
    <t>Реквизиты запросов ценовой информации, в том числе в ЕИС</t>
  </si>
  <si>
    <t>Исполнитель (должность)</t>
  </si>
  <si>
    <t>№
п/п</t>
  </si>
  <si>
    <t>Наименование товара, работы, услуги по КТРУ</t>
  </si>
  <si>
    <t>Количество</t>
  </si>
  <si>
    <t>Расчёт НМЦК(ЦК) на основании ценовых показателей из источников анализа рынка</t>
  </si>
  <si>
    <t>Цена за единицу, руб.</t>
  </si>
  <si>
    <t>Наименование товара, работы, услуги согласно описанию объекта закупки</t>
  </si>
  <si>
    <t>Типовая принадлежность</t>
  </si>
  <si>
    <t xml:space="preserve">Итого цена единицы товара (работы, услуги) в том числе с учетом ЛБО (руб.) </t>
  </si>
  <si>
    <t>Ценовые значения анализа рынка</t>
  </si>
  <si>
    <t>Коэфф. вариации (v)</t>
  </si>
  <si>
    <t xml:space="preserve">Ср. рыночная цена за единицу
(руб.)
</t>
  </si>
  <si>
    <t xml:space="preserve">Цена за единицу с учетом нормативных затрат </t>
  </si>
  <si>
    <t xml:space="preserve">Итоговое значение НМЦК (ЦК) (руб.) </t>
  </si>
  <si>
    <t>усл.ед.</t>
  </si>
  <si>
    <t>Источник № 1</t>
  </si>
  <si>
    <t>Источник № 3</t>
  </si>
  <si>
    <t>Источник № 2</t>
  </si>
  <si>
    <t>Заместитель начальника Отдела № 2 Жиделева Наталья Леонидовна</t>
  </si>
  <si>
    <t xml:space="preserve">Всего
НМЦК (ЦК)/цена единицы товара (работы, услуги) с учетом ЛБО (руб.) </t>
  </si>
  <si>
    <t xml:space="preserve">                                                    Итого НМЦК(ЦК)</t>
  </si>
  <si>
    <t xml:space="preserve">      Максимальное значение цены контракта в соответствии с лимитами бюджетных обязательств      </t>
  </si>
  <si>
    <t>-</t>
  </si>
  <si>
    <t>Оказание услуг по периодическому техническому освидетельствованию лифтов для обеспечения нужд Управления Федерального казначейства по Вологодской области.</t>
  </si>
  <si>
    <t xml:space="preserve">Оказание услуг по периодическому техническому освидетельствованию лифтов для обеспечения нужд Управления Федерального казначейства по Вологодской области.
</t>
  </si>
  <si>
    <t>Запрос цен № 54-22-07/1296 от 27.02.2026, направлен в 6 организаций. Ответ получен от 3 (трех) организаций, на основании данной информации произведен расчет ЦК: Источник № 1 – № 1592 от 13.03.2026 , Источник № 2 – № 1594 от 13.03.2026,  Источник № 3 – № 1595 от 13.03.2026.  
Запрос цен в ЕИС от 02.03.2026, Запрос цен 0872400000226000161 (ред. №01)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</si>
</sst>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0"/>
      <name val="Arial Cyr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5" fillId="0" borderId="2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right" vertical="top"/>
    </xf>
    <xf numFmtId="0" fontId="5" fillId="0" borderId="2" xfId="0" applyNumberFormat="1" applyFont="1" applyFill="1" applyBorder="1" applyAlignment="1">
      <alignment horizontal="right" vertical="top"/>
    </xf>
    <xf numFmtId="0" fontId="5" fillId="0" borderId="4" xfId="0" applyNumberFormat="1" applyFont="1" applyFill="1" applyBorder="1" applyAlignment="1">
      <alignment horizontal="right" vertical="top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4" fillId="0" borderId="7" xfId="0" applyNumberFormat="1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115" zoomScaleNormal="115" workbookViewId="0">
      <selection activeCell="D3" sqref="D3:Q3"/>
    </sheetView>
  </sheetViews>
  <sheetFormatPr defaultRowHeight="12.75" x14ac:dyDescent="0.2"/>
  <cols>
    <col min="1" max="1" width="4.7109375" customWidth="1"/>
    <col min="2" max="2" width="12.7109375" customWidth="1"/>
    <col min="3" max="3" width="30.85546875" customWidth="1"/>
    <col min="4" max="4" width="4.140625" customWidth="1"/>
    <col min="5" max="5" width="10.42578125" customWidth="1"/>
    <col min="6" max="6" width="15.42578125" customWidth="1"/>
    <col min="7" max="7" width="14.7109375" customWidth="1"/>
    <col min="8" max="8" width="15.5703125" customWidth="1"/>
    <col min="9" max="9" width="14.7109375" customWidth="1"/>
    <col min="10" max="10" width="16" customWidth="1"/>
    <col min="11" max="11" width="15.7109375" customWidth="1"/>
    <col min="12" max="12" width="14.28515625" customWidth="1"/>
    <col min="13" max="13" width="14.85546875" customWidth="1"/>
    <col min="14" max="14" width="13.7109375" customWidth="1"/>
    <col min="15" max="15" width="15.5703125" customWidth="1"/>
    <col min="16" max="16" width="16.7109375" customWidth="1"/>
    <col min="17" max="17" width="14.28515625" customWidth="1"/>
  </cols>
  <sheetData>
    <row r="1" spans="1:17" ht="56.25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7.5" customHeight="1" x14ac:dyDescent="0.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7.45" customHeight="1" x14ac:dyDescent="0.25">
      <c r="A3" s="46" t="s">
        <v>2</v>
      </c>
      <c r="B3" s="46"/>
      <c r="C3" s="46"/>
      <c r="D3" s="47">
        <v>46097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s="4" customFormat="1" ht="46.5" customHeight="1" x14ac:dyDescent="0.25">
      <c r="A4" s="49" t="s">
        <v>3</v>
      </c>
      <c r="B4" s="49"/>
      <c r="C4" s="49"/>
      <c r="D4" s="56" t="s">
        <v>31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8"/>
    </row>
    <row r="5" spans="1:17" s="4" customFormat="1" ht="15.75" customHeight="1" x14ac:dyDescent="0.25">
      <c r="A5" s="49" t="s">
        <v>4</v>
      </c>
      <c r="B5" s="49"/>
      <c r="C5" s="49"/>
      <c r="D5" s="57" t="s">
        <v>5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s="4" customFormat="1" ht="55.5" customHeight="1" x14ac:dyDescent="0.25">
      <c r="A6" s="49" t="s">
        <v>6</v>
      </c>
      <c r="B6" s="49"/>
      <c r="C6" s="49"/>
      <c r="D6" s="56" t="s">
        <v>32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8"/>
    </row>
    <row r="7" spans="1:17" s="4" customFormat="1" ht="15.75" customHeight="1" x14ac:dyDescent="0.25">
      <c r="A7" s="49" t="s">
        <v>7</v>
      </c>
      <c r="B7" s="49"/>
      <c r="C7" s="49"/>
      <c r="D7" s="58" t="s">
        <v>25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</row>
    <row r="8" spans="1:17" ht="7.5" customHeight="1" x14ac:dyDescent="0.2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10" spans="1:17" ht="15.75" customHeight="1" x14ac:dyDescent="0.2">
      <c r="A10" s="34" t="s">
        <v>8</v>
      </c>
      <c r="B10" s="37" t="s">
        <v>9</v>
      </c>
      <c r="C10" s="50" t="s">
        <v>13</v>
      </c>
      <c r="D10" s="51"/>
      <c r="E10" s="40" t="s">
        <v>14</v>
      </c>
      <c r="F10" s="37" t="s">
        <v>0</v>
      </c>
      <c r="G10" s="37" t="s">
        <v>10</v>
      </c>
      <c r="H10" s="35" t="s">
        <v>11</v>
      </c>
      <c r="I10" s="36"/>
      <c r="J10" s="36"/>
      <c r="K10" s="36"/>
      <c r="L10" s="36"/>
      <c r="M10" s="36"/>
      <c r="N10" s="36"/>
      <c r="O10" s="19"/>
      <c r="P10" s="37" t="s">
        <v>26</v>
      </c>
    </row>
    <row r="11" spans="1:17" ht="15.75" x14ac:dyDescent="0.2">
      <c r="A11" s="34"/>
      <c r="B11" s="37"/>
      <c r="C11" s="52"/>
      <c r="D11" s="53"/>
      <c r="E11" s="41"/>
      <c r="F11" s="37"/>
      <c r="G11" s="37"/>
      <c r="H11" s="37" t="s">
        <v>16</v>
      </c>
      <c r="I11" s="37"/>
      <c r="J11" s="37"/>
      <c r="K11" s="37" t="s">
        <v>17</v>
      </c>
      <c r="L11" s="37" t="s">
        <v>18</v>
      </c>
      <c r="M11" s="37" t="s">
        <v>19</v>
      </c>
      <c r="N11" s="37" t="s">
        <v>20</v>
      </c>
      <c r="O11" s="40" t="s">
        <v>15</v>
      </c>
      <c r="P11" s="37"/>
    </row>
    <row r="12" spans="1:17" ht="60.75" customHeight="1" x14ac:dyDescent="0.2">
      <c r="A12" s="34"/>
      <c r="B12" s="37"/>
      <c r="C12" s="52"/>
      <c r="D12" s="53"/>
      <c r="E12" s="41"/>
      <c r="F12" s="37"/>
      <c r="G12" s="37"/>
      <c r="H12" s="1" t="s">
        <v>22</v>
      </c>
      <c r="I12" s="1" t="s">
        <v>24</v>
      </c>
      <c r="J12" s="1" t="s">
        <v>23</v>
      </c>
      <c r="K12" s="37"/>
      <c r="L12" s="37"/>
      <c r="M12" s="37"/>
      <c r="N12" s="37"/>
      <c r="O12" s="41"/>
      <c r="P12" s="37"/>
    </row>
    <row r="13" spans="1:17" ht="36.75" customHeight="1" x14ac:dyDescent="0.2">
      <c r="A13" s="34"/>
      <c r="B13" s="37"/>
      <c r="C13" s="54"/>
      <c r="D13" s="55"/>
      <c r="E13" s="42"/>
      <c r="F13" s="37"/>
      <c r="G13" s="37"/>
      <c r="H13" s="11" t="s">
        <v>12</v>
      </c>
      <c r="I13" s="11" t="s">
        <v>12</v>
      </c>
      <c r="J13" s="11" t="s">
        <v>12</v>
      </c>
      <c r="K13" s="37"/>
      <c r="L13" s="37"/>
      <c r="M13" s="37"/>
      <c r="N13" s="37"/>
      <c r="O13" s="42"/>
      <c r="P13" s="37"/>
    </row>
    <row r="14" spans="1:17" ht="15.75" x14ac:dyDescent="0.2">
      <c r="A14" s="5">
        <v>1</v>
      </c>
      <c r="B14" s="6">
        <v>2</v>
      </c>
      <c r="C14" s="20">
        <v>3</v>
      </c>
      <c r="D14" s="18"/>
      <c r="E14" s="6">
        <v>4</v>
      </c>
      <c r="F14" s="5">
        <v>5</v>
      </c>
      <c r="G14" s="6">
        <v>6</v>
      </c>
      <c r="H14" s="6">
        <v>7</v>
      </c>
      <c r="I14" s="5">
        <v>8</v>
      </c>
      <c r="J14" s="6">
        <v>9</v>
      </c>
      <c r="K14" s="5">
        <v>10</v>
      </c>
      <c r="L14" s="6">
        <v>11</v>
      </c>
      <c r="M14" s="5">
        <v>12</v>
      </c>
      <c r="N14" s="6">
        <v>13</v>
      </c>
      <c r="O14" s="6">
        <v>14</v>
      </c>
      <c r="P14" s="6">
        <v>15</v>
      </c>
    </row>
    <row r="15" spans="1:17" ht="67.5" customHeight="1" x14ac:dyDescent="0.2">
      <c r="A15" s="9">
        <v>1</v>
      </c>
      <c r="B15" s="29"/>
      <c r="C15" s="38" t="s">
        <v>30</v>
      </c>
      <c r="D15" s="39"/>
      <c r="E15" s="17"/>
      <c r="F15" s="10" t="s">
        <v>21</v>
      </c>
      <c r="G15" s="13">
        <v>1</v>
      </c>
      <c r="H15" s="14">
        <v>15000</v>
      </c>
      <c r="I15" s="14">
        <v>17000</v>
      </c>
      <c r="J15" s="15">
        <v>18200</v>
      </c>
      <c r="K15" s="12">
        <f>K19/L15*100</f>
        <v>9.6608411577546942</v>
      </c>
      <c r="L15" s="12">
        <f>SUM(H15:J15)/3</f>
        <v>16733.333333333332</v>
      </c>
      <c r="M15" s="12"/>
      <c r="N15" s="12">
        <v>16733.330000000002</v>
      </c>
      <c r="O15" s="12"/>
      <c r="P15" s="12"/>
    </row>
    <row r="16" spans="1:17" ht="27.75" customHeight="1" x14ac:dyDescent="0.2">
      <c r="A16" s="23"/>
      <c r="B16" s="24"/>
      <c r="C16" s="25"/>
      <c r="D16" s="25"/>
      <c r="E16" s="26"/>
      <c r="F16" s="27"/>
      <c r="G16" s="28"/>
      <c r="H16" s="21"/>
      <c r="I16" s="21"/>
      <c r="J16" s="22"/>
      <c r="K16" s="43" t="s">
        <v>27</v>
      </c>
      <c r="L16" s="43"/>
      <c r="M16" s="44"/>
      <c r="N16" s="12" t="s">
        <v>29</v>
      </c>
      <c r="O16" s="12"/>
      <c r="P16" s="12"/>
    </row>
    <row r="17" spans="1:16" s="7" customFormat="1" ht="15.75" x14ac:dyDescent="0.25">
      <c r="A17" s="31" t="s">
        <v>28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30">
        <v>15000</v>
      </c>
      <c r="P17" s="30"/>
    </row>
    <row r="18" spans="1:16" x14ac:dyDescent="0.2">
      <c r="J18" s="16"/>
      <c r="K18" s="16"/>
      <c r="L18" s="16"/>
    </row>
    <row r="19" spans="1:16" x14ac:dyDescent="0.2">
      <c r="J19" s="16"/>
      <c r="K19" s="16">
        <f>STDEV(H15:J15)</f>
        <v>1616.5807537309522</v>
      </c>
      <c r="L19" s="16"/>
    </row>
    <row r="20" spans="1:16" x14ac:dyDescent="0.2">
      <c r="J20" s="16"/>
      <c r="K20" s="16" t="e">
        <f>STDEV(#REF!)</f>
        <v>#REF!</v>
      </c>
      <c r="L20" s="16"/>
    </row>
  </sheetData>
  <mergeCells count="29">
    <mergeCell ref="A1:Q1"/>
    <mergeCell ref="A3:C3"/>
    <mergeCell ref="D3:Q3"/>
    <mergeCell ref="A4:C4"/>
    <mergeCell ref="B10:B13"/>
    <mergeCell ref="C10:D13"/>
    <mergeCell ref="E10:E13"/>
    <mergeCell ref="F10:F13"/>
    <mergeCell ref="D6:P6"/>
    <mergeCell ref="G10:G13"/>
    <mergeCell ref="D4:P4"/>
    <mergeCell ref="A5:C5"/>
    <mergeCell ref="D5:Q5"/>
    <mergeCell ref="A6:C6"/>
    <mergeCell ref="A7:C7"/>
    <mergeCell ref="D7:Q7"/>
    <mergeCell ref="O17:P17"/>
    <mergeCell ref="A17:N17"/>
    <mergeCell ref="A10:A13"/>
    <mergeCell ref="H10:N10"/>
    <mergeCell ref="P10:P13"/>
    <mergeCell ref="H11:J11"/>
    <mergeCell ref="K11:K13"/>
    <mergeCell ref="L11:L13"/>
    <mergeCell ref="M11:M13"/>
    <mergeCell ref="N11:N13"/>
    <mergeCell ref="C15:D15"/>
    <mergeCell ref="O11:O13"/>
    <mergeCell ref="K16:M16"/>
  </mergeCells>
  <pageMargins left="0.7" right="0.7" top="0.75" bottom="0.75" header="0.3" footer="0.3"/>
  <pageSetup paperSize="9" orientation="portrait" r:id="rId1"/>
  <ignoredErrors>
    <ignoredError sqref="L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Жиделева Наталья Леонидовна</cp:lastModifiedBy>
  <cp:lastPrinted>2020-10-13T12:43:27Z</cp:lastPrinted>
  <dcterms:created xsi:type="dcterms:W3CDTF">2011-01-28T08:18:11Z</dcterms:created>
  <dcterms:modified xsi:type="dcterms:W3CDTF">2026-03-16T06:17:06Z</dcterms:modified>
</cp:coreProperties>
</file>