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10080" windowWidth="19215" windowHeight="1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Лист1!$A$21:$J$22</definedName>
  </definedNames>
  <calcPr calcId="145621"/>
</workbook>
</file>

<file path=xl/calcChain.xml><?xml version="1.0" encoding="utf-8"?>
<calcChain xmlns="http://schemas.openxmlformats.org/spreadsheetml/2006/main">
  <c r="G21" i="1" l="1"/>
  <c r="J21" i="1" s="1"/>
  <c r="H21" i="1" l="1"/>
  <c r="I21" i="1" s="1"/>
  <c r="J22" i="1" l="1"/>
  <c r="C8" i="1" s="1"/>
</calcChain>
</file>

<file path=xl/sharedStrings.xml><?xml version="1.0" encoding="utf-8"?>
<sst xmlns="http://schemas.openxmlformats.org/spreadsheetml/2006/main" count="26" uniqueCount="26">
  <si>
    <t xml:space="preserve">Основные характеристики объекта закупки                                                                           </t>
  </si>
  <si>
    <t xml:space="preserve">Используемый метод определения НМЦК с обоснованием:                                                                                                </t>
  </si>
  <si>
    <t xml:space="preserve">Расчет НМЦК                     </t>
  </si>
  <si>
    <t xml:space="preserve">Работник контрактной службы/контрактный управляющий:                                                                                                   </t>
  </si>
  <si>
    <t xml:space="preserve">специалист по закупкам                                          </t>
  </si>
  <si>
    <t xml:space="preserve">(подпись/расшифровка подписи)                                                      </t>
  </si>
  <si>
    <t xml:space="preserve">Средняя арифметическая величина цены единицы продукции                                                                                                       </t>
  </si>
  <si>
    <t xml:space="preserve">Среднее квадратичное отклонение                                                            </t>
  </si>
  <si>
    <t>№</t>
  </si>
  <si>
    <t xml:space="preserve">Коэффициент вариации (%)  (не должен превышать 33%)                                       </t>
  </si>
  <si>
    <t xml:space="preserve">Количество (объем) Товара                                                    </t>
  </si>
  <si>
    <t>Обоснование начальной (максимальной) цены Контракта</t>
  </si>
  <si>
    <t xml:space="preserve">НМЦК (руб.)    (без учета НДС)              </t>
  </si>
  <si>
    <r>
      <t>Расчет начальной (максимальной) цены Контркта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</t>
    </r>
  </si>
  <si>
    <t xml:space="preserve">НМЦК определена в соответствии с приказом Министерства здравоохранения РФ от 15.05.2020 г.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  Метод сопоставимых рыночных цен (в соответствии с подп. "А" п.9 Приказа 450н)
</t>
  </si>
  <si>
    <t xml:space="preserve">ОКПД2/КТРУ Наименование Товаров,                                              Единица измерения                     </t>
  </si>
  <si>
    <t xml:space="preserve">Цена единицы продукции, указанная в источнике №1 , (руб.)                                                                                                    </t>
  </si>
  <si>
    <t xml:space="preserve">Цена единицы продукции, указанная в источнике №2 , (руб.)                                                                                                    </t>
  </si>
  <si>
    <t xml:space="preserve">Цена единицы продукции, указанная в источнике №3  (руб.)                                                                                                    </t>
  </si>
  <si>
    <t xml:space="preserve">Срок поставки: Поставка Товара осуществляется Поставщиком с разгрузкой транспортного средства в течение 7 (семи) рабочих дней с даты заключения Контракта </t>
  </si>
  <si>
    <t xml:space="preserve">________________/Форостяк И.А. /                                                                </t>
  </si>
  <si>
    <r>
      <t>Начальная (максимальная) цена Контракта (руб.)</t>
    </r>
    <r>
      <rPr>
        <sz val="10"/>
        <color theme="1"/>
        <rFont val="Times New Roman"/>
        <family val="1"/>
        <charset val="204"/>
      </rPr>
      <t xml:space="preserve"> , </t>
    </r>
    <r>
      <rPr>
        <b/>
        <sz val="10"/>
        <color theme="1"/>
        <rFont val="Times New Roman"/>
        <family val="1"/>
        <charset val="204"/>
      </rPr>
      <t xml:space="preserve">согласно анализа рынка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</t>
    </r>
  </si>
  <si>
    <t>Предмет закупки: Работы по настройке и вводу в эксплуатацию системы электронной очереди, включая проведение диагностики технического состояния оборудования, эксплуатирующегося на объекте.</t>
  </si>
  <si>
    <t xml:space="preserve">
Место выполнения работ: Московская обл, г Серпухов, ул.Весенняя, д.10</t>
  </si>
  <si>
    <t>Дата подготовки обоснования НМЦК:       27.08.2026 г.</t>
  </si>
  <si>
    <t>Работы по настройке и вводу в эксплуатацию системы электронной очереди, включая проведение диагностики технического состояния оборудования, эксплуатирующегося на объекте.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</si>
</sst>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7" fillId="0" borderId="0" xfId="0" applyFont="1"/>
    <xf numFmtId="0" fontId="8" fillId="0" borderId="0" xfId="0" applyFont="1"/>
    <xf numFmtId="165" fontId="3" fillId="0" borderId="12" xfId="1" applyFont="1" applyBorder="1" applyAlignment="1">
      <alignment horizontal="right" vertical="center" wrapText="1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164" fontId="7" fillId="0" borderId="0" xfId="2" applyFont="1"/>
    <xf numFmtId="0" fontId="3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 wrapText="1"/>
    </xf>
    <xf numFmtId="165" fontId="3" fillId="0" borderId="17" xfId="1" applyFont="1" applyFill="1" applyBorder="1" applyAlignment="1">
      <alignment horizontal="right" vertical="center" wrapText="1"/>
    </xf>
    <xf numFmtId="43" fontId="7" fillId="0" borderId="0" xfId="0" applyNumberFormat="1" applyFont="1"/>
    <xf numFmtId="0" fontId="7" fillId="0" borderId="0" xfId="0" applyFont="1" applyFill="1"/>
    <xf numFmtId="0" fontId="7" fillId="0" borderId="0" xfId="0" applyFont="1"/>
    <xf numFmtId="0" fontId="7" fillId="0" borderId="2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164" fontId="4" fillId="0" borderId="12" xfId="2" applyFont="1" applyBorder="1" applyAlignment="1">
      <alignment vertical="center" wrapText="1"/>
    </xf>
    <xf numFmtId="164" fontId="3" fillId="0" borderId="12" xfId="2" applyFont="1" applyBorder="1" applyAlignment="1">
      <alignment horizontal="right" vertical="center" wrapText="1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690493</xdr:colOff>
      <xdr:row>19</xdr:row>
      <xdr:rowOff>267761</xdr:rowOff>
    </xdr:from>
    <xdr:to>
      <xdr:col>10</xdr:col>
      <xdr:colOff>0</xdr:colOff>
      <xdr:row>19</xdr:row>
      <xdr:rowOff>823039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1018" y="5287436"/>
          <a:ext cx="1341556" cy="555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tabSelected="1" topLeftCell="A10" workbookViewId="0">
      <selection activeCell="J22" sqref="J22"/>
    </sheetView>
  </sheetViews>
  <sheetFormatPr defaultRowHeight="15" x14ac:dyDescent="0.25"/>
  <cols>
    <col min="1" max="1" width="3.7109375" style="1" customWidth="1"/>
    <col min="2" max="2" width="53.42578125" style="1" customWidth="1"/>
    <col min="3" max="3" width="10.140625" style="1" customWidth="1"/>
    <col min="4" max="6" width="10.42578125" style="1" customWidth="1"/>
    <col min="7" max="7" width="11.7109375" style="1" customWidth="1"/>
    <col min="8" max="9" width="10.42578125" style="1" customWidth="1"/>
    <col min="10" max="10" width="19" style="1" customWidth="1"/>
    <col min="11" max="11" width="14.140625" style="1" customWidth="1"/>
    <col min="12" max="12" width="14.28515625" style="1" customWidth="1"/>
    <col min="13" max="16384" width="9.140625" style="1"/>
  </cols>
  <sheetData>
    <row r="1" spans="2:10" x14ac:dyDescent="0.25">
      <c r="B1" s="18"/>
    </row>
    <row r="2" spans="2:10" s="4" customFormat="1" ht="20.25" x14ac:dyDescent="0.3">
      <c r="C2" s="11" t="s">
        <v>11</v>
      </c>
    </row>
    <row r="3" spans="2:10" s="4" customFormat="1" ht="19.5" thickBot="1" x14ac:dyDescent="0.35">
      <c r="B3" s="5"/>
    </row>
    <row r="4" spans="2:10" s="4" customFormat="1" ht="50.25" customHeight="1" x14ac:dyDescent="0.3">
      <c r="B4" s="33" t="s">
        <v>0</v>
      </c>
      <c r="C4" s="30" t="s">
        <v>22</v>
      </c>
      <c r="D4" s="31"/>
      <c r="E4" s="31"/>
      <c r="F4" s="31"/>
      <c r="G4" s="31"/>
      <c r="H4" s="31"/>
      <c r="I4" s="31"/>
      <c r="J4" s="32"/>
    </row>
    <row r="5" spans="2:10" s="4" customFormat="1" ht="57" customHeight="1" x14ac:dyDescent="0.3">
      <c r="B5" s="44"/>
      <c r="C5" s="46" t="s">
        <v>19</v>
      </c>
      <c r="D5" s="47"/>
      <c r="E5" s="47"/>
      <c r="F5" s="47"/>
      <c r="G5" s="47"/>
      <c r="H5" s="47"/>
      <c r="I5" s="47"/>
      <c r="J5" s="48"/>
    </row>
    <row r="6" spans="2:10" s="4" customFormat="1" ht="60.75" customHeight="1" thickBot="1" x14ac:dyDescent="0.35">
      <c r="B6" s="45"/>
      <c r="C6" s="39" t="s">
        <v>23</v>
      </c>
      <c r="D6" s="40"/>
      <c r="E6" s="40"/>
      <c r="F6" s="40"/>
      <c r="G6" s="40"/>
      <c r="H6" s="40"/>
      <c r="I6" s="40"/>
      <c r="J6" s="41"/>
    </row>
    <row r="7" spans="2:10" s="4" customFormat="1" ht="146.25" customHeight="1" thickBot="1" x14ac:dyDescent="0.35">
      <c r="B7" s="6" t="s">
        <v>1</v>
      </c>
      <c r="C7" s="33" t="s">
        <v>14</v>
      </c>
      <c r="D7" s="34"/>
      <c r="E7" s="34"/>
      <c r="F7" s="34"/>
      <c r="G7" s="34"/>
      <c r="H7" s="34"/>
      <c r="I7" s="34"/>
      <c r="J7" s="35"/>
    </row>
    <row r="8" spans="2:10" s="4" customFormat="1" ht="43.5" customHeight="1" thickBot="1" x14ac:dyDescent="0.35">
      <c r="B8" s="7" t="s">
        <v>2</v>
      </c>
      <c r="C8" s="36">
        <f>J22</f>
        <v>59566.67</v>
      </c>
      <c r="D8" s="37"/>
      <c r="E8" s="37"/>
      <c r="F8" s="37"/>
      <c r="G8" s="37"/>
      <c r="H8" s="37"/>
      <c r="I8" s="37"/>
      <c r="J8" s="38"/>
    </row>
    <row r="9" spans="2:10" s="4" customFormat="1" ht="37.5" customHeight="1" thickBot="1" x14ac:dyDescent="0.35">
      <c r="B9" s="39" t="s">
        <v>24</v>
      </c>
      <c r="C9" s="40"/>
      <c r="D9" s="40"/>
      <c r="E9" s="40"/>
      <c r="F9" s="40"/>
      <c r="G9" s="40"/>
      <c r="H9" s="40"/>
      <c r="I9" s="40"/>
      <c r="J9" s="41"/>
    </row>
    <row r="10" spans="2:10" s="4" customFormat="1" ht="18.75" x14ac:dyDescent="0.3">
      <c r="B10" s="8"/>
    </row>
    <row r="11" spans="2:10" s="4" customFormat="1" ht="18.75" x14ac:dyDescent="0.3">
      <c r="B11" s="9" t="s">
        <v>3</v>
      </c>
    </row>
    <row r="12" spans="2:10" s="4" customFormat="1" ht="18.75" x14ac:dyDescent="0.3">
      <c r="B12" s="10" t="s">
        <v>4</v>
      </c>
    </row>
    <row r="13" spans="2:10" s="4" customFormat="1" ht="18.75" x14ac:dyDescent="0.3">
      <c r="B13" s="10"/>
    </row>
    <row r="14" spans="2:10" s="4" customFormat="1" ht="18.75" x14ac:dyDescent="0.3">
      <c r="B14" s="10" t="s">
        <v>20</v>
      </c>
    </row>
    <row r="15" spans="2:10" s="4" customFormat="1" ht="18.75" x14ac:dyDescent="0.3">
      <c r="B15" s="10" t="s">
        <v>5</v>
      </c>
    </row>
    <row r="16" spans="2:10" s="4" customFormat="1" ht="18.75" x14ac:dyDescent="0.3">
      <c r="B16" s="10"/>
    </row>
    <row r="17" spans="1:12" s="4" customFormat="1" ht="19.5" thickBot="1" x14ac:dyDescent="0.35">
      <c r="B17" s="10"/>
    </row>
    <row r="18" spans="1:12" ht="21.75" customHeight="1" thickBot="1" x14ac:dyDescent="0.3">
      <c r="A18" s="23" t="s">
        <v>13</v>
      </c>
      <c r="B18" s="24"/>
      <c r="C18" s="24"/>
      <c r="D18" s="24"/>
      <c r="E18" s="24"/>
      <c r="F18" s="24"/>
      <c r="G18" s="24"/>
      <c r="H18" s="24"/>
      <c r="I18" s="24"/>
      <c r="J18" s="25"/>
    </row>
    <row r="19" spans="1:12" ht="15" customHeight="1" x14ac:dyDescent="0.25">
      <c r="A19" s="21" t="s">
        <v>8</v>
      </c>
      <c r="B19" s="26" t="s">
        <v>15</v>
      </c>
      <c r="C19" s="42" t="s">
        <v>10</v>
      </c>
      <c r="D19" s="42" t="s">
        <v>16</v>
      </c>
      <c r="E19" s="42" t="s">
        <v>17</v>
      </c>
      <c r="F19" s="42" t="s">
        <v>18</v>
      </c>
      <c r="G19" s="42" t="s">
        <v>6</v>
      </c>
      <c r="H19" s="26" t="s">
        <v>7</v>
      </c>
      <c r="I19" s="26" t="s">
        <v>9</v>
      </c>
      <c r="J19" s="28" t="s">
        <v>12</v>
      </c>
    </row>
    <row r="20" spans="1:12" ht="99" customHeight="1" x14ac:dyDescent="0.25">
      <c r="A20" s="22"/>
      <c r="B20" s="27"/>
      <c r="C20" s="43"/>
      <c r="D20" s="43"/>
      <c r="E20" s="43"/>
      <c r="F20" s="43"/>
      <c r="G20" s="43"/>
      <c r="H20" s="27"/>
      <c r="I20" s="27"/>
      <c r="J20" s="29"/>
    </row>
    <row r="21" spans="1:12" s="19" customFormat="1" ht="54" customHeight="1" x14ac:dyDescent="0.25">
      <c r="A21" s="14">
        <v>1</v>
      </c>
      <c r="B21" s="15" t="s">
        <v>25</v>
      </c>
      <c r="C21" s="13">
        <v>1</v>
      </c>
      <c r="D21" s="3">
        <v>60000</v>
      </c>
      <c r="E21" s="3">
        <v>49400</v>
      </c>
      <c r="F21" s="3">
        <v>69300</v>
      </c>
      <c r="G21" s="3">
        <f t="shared" ref="G21" si="0">ROUND((D21+E21+F21)/3,2)</f>
        <v>59566.67</v>
      </c>
      <c r="H21" s="3">
        <f t="shared" ref="H21" si="1">SQRT(((D21-G21)*(D21-G21)+(E21-G21)*(E21-G21)+(F21-G21)*(F21-G21))/(3-1))</f>
        <v>9957.0745368983753</v>
      </c>
      <c r="I21" s="3">
        <f t="shared" ref="I21" si="2">H21/G21*100</f>
        <v>16.715848874711941</v>
      </c>
      <c r="J21" s="16">
        <f t="shared" ref="J21" si="3">G21*C21</f>
        <v>59566.67</v>
      </c>
      <c r="K21" s="17"/>
      <c r="L21" s="17"/>
    </row>
    <row r="22" spans="1:12" s="12" customFormat="1" x14ac:dyDescent="0.25">
      <c r="A22" s="20"/>
      <c r="B22" s="49" t="s">
        <v>21</v>
      </c>
      <c r="C22" s="49"/>
      <c r="D22" s="49"/>
      <c r="E22" s="49"/>
      <c r="F22" s="49"/>
      <c r="G22" s="49"/>
      <c r="H22" s="49"/>
      <c r="I22" s="49"/>
      <c r="J22" s="50">
        <f>SUM(J21:J21)</f>
        <v>59566.67</v>
      </c>
      <c r="K22" s="17"/>
    </row>
    <row r="23" spans="1:12" x14ac:dyDescent="0.25">
      <c r="K23" s="17"/>
    </row>
    <row r="24" spans="1:12" x14ac:dyDescent="0.25">
      <c r="K24" s="17"/>
    </row>
    <row r="25" spans="1:12" x14ac:dyDescent="0.25">
      <c r="K25" s="17"/>
    </row>
    <row r="26" spans="1:12" x14ac:dyDescent="0.25">
      <c r="K26" s="17"/>
    </row>
    <row r="27" spans="1:12" x14ac:dyDescent="0.25">
      <c r="K27" s="17"/>
    </row>
    <row r="28" spans="1:12" x14ac:dyDescent="0.25">
      <c r="K28" s="17"/>
    </row>
    <row r="29" spans="1:12" x14ac:dyDescent="0.25">
      <c r="K29" s="17"/>
    </row>
    <row r="30" spans="1:12" x14ac:dyDescent="0.25">
      <c r="K30" s="17"/>
    </row>
    <row r="31" spans="1:12" x14ac:dyDescent="0.25">
      <c r="K31" s="17"/>
    </row>
    <row r="32" spans="1:12" x14ac:dyDescent="0.25">
      <c r="K32" s="17"/>
    </row>
    <row r="33" spans="11:13" x14ac:dyDescent="0.25">
      <c r="K33" s="17"/>
    </row>
    <row r="34" spans="11:13" x14ac:dyDescent="0.25">
      <c r="K34" s="17"/>
    </row>
    <row r="35" spans="11:13" x14ac:dyDescent="0.25">
      <c r="K35" s="17"/>
    </row>
    <row r="36" spans="11:13" x14ac:dyDescent="0.25">
      <c r="K36" s="17"/>
    </row>
    <row r="37" spans="11:13" x14ac:dyDescent="0.25">
      <c r="K37" s="17"/>
    </row>
    <row r="38" spans="11:13" x14ac:dyDescent="0.25">
      <c r="K38" s="17"/>
    </row>
    <row r="39" spans="11:13" x14ac:dyDescent="0.25">
      <c r="K39" s="17"/>
    </row>
    <row r="40" spans="11:13" x14ac:dyDescent="0.25">
      <c r="K40" s="17"/>
    </row>
    <row r="41" spans="11:13" x14ac:dyDescent="0.25">
      <c r="K41" s="17"/>
    </row>
    <row r="42" spans="11:13" x14ac:dyDescent="0.25">
      <c r="K42" s="17"/>
    </row>
    <row r="43" spans="11:13" x14ac:dyDescent="0.25">
      <c r="K43" s="17"/>
      <c r="M43" s="2"/>
    </row>
    <row r="44" spans="11:13" x14ac:dyDescent="0.25">
      <c r="K44" s="17"/>
    </row>
  </sheetData>
  <mergeCells count="19">
    <mergeCell ref="B22:I22"/>
    <mergeCell ref="C4:J4"/>
    <mergeCell ref="C7:J7"/>
    <mergeCell ref="C8:J8"/>
    <mergeCell ref="B9:J9"/>
    <mergeCell ref="B19:B20"/>
    <mergeCell ref="C19:C20"/>
    <mergeCell ref="D19:D20"/>
    <mergeCell ref="E19:E20"/>
    <mergeCell ref="F19:F20"/>
    <mergeCell ref="G19:G20"/>
    <mergeCell ref="B4:B6"/>
    <mergeCell ref="C5:J5"/>
    <mergeCell ref="C6:J6"/>
    <mergeCell ref="A19:A20"/>
    <mergeCell ref="A18:J18"/>
    <mergeCell ref="H19:H20"/>
    <mergeCell ref="I19:I20"/>
    <mergeCell ref="J19:J20"/>
  </mergeCells>
  <pageMargins left="0.31496062992125984" right="0.31496062992125984" top="0.35433070866141736" bottom="0.35433070866141736" header="0.31496062992125984" footer="0.31496062992125984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2026-08-28T10:03:06Z</dcterms:modified>
</cp:coreProperties>
</file>