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770" windowHeight="123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5" i="1"/>
  <c r="P6" s="1"/>
  <c r="N5"/>
  <c r="O5" s="1"/>
  <c r="M5"/>
  <c r="J5"/>
  <c r="K5" s="1"/>
  <c r="L5" s="1"/>
  <c r="M7" l="1"/>
</calcChain>
</file>

<file path=xl/sharedStrings.xml><?xml version="1.0" encoding="utf-8"?>
<sst xmlns="http://schemas.openxmlformats.org/spreadsheetml/2006/main" count="36" uniqueCount="34">
  <si>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</si>
  <si>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</si>
  <si>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</si>
  <si>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</si>
  <si>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</si>
  <si>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</si>
  <si>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</si>
  <si>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</si>
  <si>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</si>
  <si>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</si>
  <si>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</si>
  <si>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</si>
  <si>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</si>
  <si>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№5</t>
  </si>
  <si>
    <t>№4</t>
  </si>
  <si>
    <t>НМЦК с учетом округления цены за единицу (руб.)</t>
  </si>
  <si>
    <t>дата</t>
  </si>
  <si>
    <t xml:space="preserve">Рассчет Н(М)ЦК, ЦКЕП проверил: </t>
  </si>
  <si>
    <t xml:space="preserve">Рассчет Н(М)ЦК, ЦКЕП произвел: 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</si>
  <si>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</si>
  <si>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</si>
  <si>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</si>
  <si>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Расчёт и обоснование начальной (максимальной) цены контракта, цены контракта, заключаемого посредством проведения запроса кототировок в электронной форме (подрядчиком, исполнителем) (Н(М)ЦК, ЦКЕП)</t>
  </si>
  <si>
    <t xml:space="preserve">   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</si>
  <si>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</si>
  <si>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____________</t>
  </si>
  <si>
    <t>Кузнецов М.И.</t>
  </si>
  <si>
    <t>Начальник ОЖКО</t>
  </si>
  <si>
    <t>м2</t>
  </si>
  <si>
    <t xml:space="preserve">Оказание услуг по химчистки штор и тюли </t>
  </si>
  <si>
    <t xml:space="preserve">Вывод: Проведенное исследование на основании предоставленных коммерческих предложений от трех потанциальных исполнителей: Исполнитель №1 - 29 700,00  Исполнитель №2 - 30 690,00 руб, Исполнитель №3 - 31 680,00 руб, позволяет отпределить цену контракта на оказание услуг по химчистке у Исполнителя №1, предложивщим наименьшую цену контракта. Цена контракта составит 29 700,00 руб .                   </t>
  </si>
  <si>
    <t xml:space="preserve">Исполнитель № 1  </t>
  </si>
  <si>
    <t xml:space="preserve">Исполнитель № 2 </t>
  </si>
  <si>
    <t>Исполнитель № 3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</si>
</sst>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7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top" wrapText="1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3" fillId="0" borderId="6" xfId="0" applyNumberFormat="1" applyFont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0" fillId="0" borderId="2" xfId="0" applyBorder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2" fontId="8" fillId="0" borderId="2" xfId="0" applyNumberFormat="1" applyFont="1" applyBorder="1" applyProtection="1">
      <protection locked="0"/>
    </xf>
    <xf numFmtId="0" fontId="8" fillId="0" borderId="2" xfId="0" applyFont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2" fontId="3" fillId="0" borderId="1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" xfId="0" applyNumberFormat="1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8" fillId="0" borderId="0" xfId="0" applyFont="1" applyAlignment="1" applyProtection="1">
      <alignment horizontal="center" wrapText="1" shrinkToFi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11"/>
  <sheetViews>
    <sheetView tabSelected="1" view="pageBreakPreview" zoomScale="85" zoomScaleNormal="85" zoomScaleSheetLayoutView="85" workbookViewId="0">
      <selection activeCell="E4" sqref="E4"/>
    </sheetView>
  </sheetViews>
  <sheetFormatPr defaultRowHeight="1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2.140625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.85546875" bestFit="1" customWidth="1"/>
    <col min="16" max="16" width="18.140625" customWidth="1"/>
    <col min="21" max="21" width="12.140625" customWidth="1"/>
  </cols>
  <sheetData>
    <row r="1" spans="1:27" s="8" customFormat="1" ht="37.5" customHeight="1">
      <c r="L1" s="48" t="s">
        <v>21</v>
      </c>
      <c r="M1" s="48"/>
      <c r="N1" s="37"/>
      <c r="O1" s="37"/>
      <c r="P1" s="37"/>
    </row>
    <row r="2" spans="1:27" s="9" customFormat="1" ht="38.25" customHeight="1">
      <c r="B2" s="49" t="s">
        <v>22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7" ht="15" customHeight="1">
      <c r="A3" s="41" t="s">
        <v>0</v>
      </c>
      <c r="B3" s="42" t="s">
        <v>1</v>
      </c>
      <c r="C3" s="42" t="s">
        <v>2</v>
      </c>
      <c r="D3" s="42" t="s">
        <v>3</v>
      </c>
      <c r="E3" s="38" t="s">
        <v>4</v>
      </c>
      <c r="F3" s="39"/>
      <c r="G3" s="39"/>
      <c r="H3" s="39"/>
      <c r="I3" s="40"/>
      <c r="J3" s="44" t="s">
        <v>5</v>
      </c>
      <c r="K3" s="44"/>
      <c r="L3" s="44"/>
      <c r="M3" s="45" t="s">
        <v>6</v>
      </c>
      <c r="N3" s="46"/>
      <c r="O3" s="46"/>
      <c r="P3" s="47"/>
    </row>
    <row r="4" spans="1:27" ht="189" customHeight="1">
      <c r="A4" s="41"/>
      <c r="B4" s="43"/>
      <c r="C4" s="43"/>
      <c r="D4" s="43"/>
      <c r="E4" s="7" t="s">
        <v>31</v>
      </c>
      <c r="F4" s="7" t="s">
        <v>32</v>
      </c>
      <c r="G4" s="7" t="s">
        <v>33</v>
      </c>
      <c r="H4" s="3" t="s">
        <v>14</v>
      </c>
      <c r="I4" s="3" t="s">
        <v>13</v>
      </c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  <c r="AA4" t="s">
        <v>23</v>
      </c>
    </row>
    <row r="5" spans="1:27" ht="52.5" customHeight="1">
      <c r="A5" s="10">
        <v>1</v>
      </c>
      <c r="B5" s="29" t="s">
        <v>29</v>
      </c>
      <c r="C5" s="30" t="s">
        <v>28</v>
      </c>
      <c r="D5" s="31">
        <v>66</v>
      </c>
      <c r="E5" s="32">
        <v>450</v>
      </c>
      <c r="F5" s="32">
        <v>465</v>
      </c>
      <c r="G5" s="32">
        <v>480</v>
      </c>
      <c r="H5" s="32"/>
      <c r="I5" s="32"/>
      <c r="J5" s="33">
        <f t="shared" ref="J5" si="0">AVERAGE(E5:I5)</f>
        <v>465</v>
      </c>
      <c r="K5" s="33">
        <f t="shared" ref="K5" si="1">SQRT((SUM(IF(E5&gt;0,POWER(E5-J5,2),0),IF(F5&gt;0,POWER(F5-J5,2),0),IF(G5&gt;0,POWER(G5-J5,2),0),IF(H5&gt;0,POWER(H5-J5,2),0),IF(I5&gt;0,POWER(I5-J5,2),0),))/(COUNTA(E5:I5)-1))</f>
        <v>15</v>
      </c>
      <c r="L5" s="34">
        <f t="shared" ref="L5" si="2">K5/J5*100</f>
        <v>3.225806451612903</v>
      </c>
      <c r="M5" s="36">
        <f t="shared" ref="M5" si="3">((D5/COUNTA(E5:I5))*(SUM(E5:I5)))</f>
        <v>30690</v>
      </c>
      <c r="N5" s="14">
        <f t="shared" ref="N5" si="4">E5</f>
        <v>450</v>
      </c>
      <c r="O5" s="14">
        <f t="shared" ref="O5" si="5">N5</f>
        <v>450</v>
      </c>
      <c r="P5" s="35">
        <f t="shared" ref="P5" si="6">E5*D5</f>
        <v>29700</v>
      </c>
      <c r="U5" s="13"/>
    </row>
    <row r="6" spans="1:27" ht="42.75" customHeight="1">
      <c r="A6" s="10"/>
      <c r="B6" s="19"/>
      <c r="C6" s="18"/>
      <c r="D6" s="26"/>
      <c r="E6" s="27"/>
      <c r="F6" s="20"/>
      <c r="G6" s="21"/>
      <c r="H6" s="12"/>
      <c r="I6" s="11"/>
      <c r="J6" s="15"/>
      <c r="K6" s="15"/>
      <c r="L6" s="16"/>
      <c r="M6" s="15"/>
      <c r="N6" s="14"/>
      <c r="O6" s="14"/>
      <c r="P6" s="14">
        <f>P5</f>
        <v>29700</v>
      </c>
      <c r="S6" s="13"/>
      <c r="T6" s="13"/>
      <c r="U6" s="13"/>
      <c r="V6" s="28"/>
      <c r="X6" s="17"/>
    </row>
    <row r="7" spans="1:27" s="1" customFormat="1" ht="15.75" customHeight="1">
      <c r="A7" s="55" t="s">
        <v>19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24">
        <f>P6</f>
        <v>29700</v>
      </c>
      <c r="N7" s="25" t="s">
        <v>20</v>
      </c>
      <c r="O7" s="22"/>
      <c r="P7" s="22"/>
    </row>
    <row r="8" spans="1:27" s="1" customFormat="1" ht="53.25" customHeight="1">
      <c r="A8" s="56" t="s">
        <v>30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</row>
    <row r="9" spans="1:27" s="1" customFormat="1" ht="75.75" customHeight="1">
      <c r="A9" s="51" t="s">
        <v>24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</row>
    <row r="10" spans="1:27" s="1" customFormat="1">
      <c r="A10" s="53" t="s">
        <v>18</v>
      </c>
      <c r="B10" s="53"/>
      <c r="C10" s="53"/>
      <c r="D10" s="53"/>
    </row>
    <row r="11" spans="1:27" s="1" customFormat="1">
      <c r="A11" s="53"/>
      <c r="B11" s="53"/>
      <c r="C11" s="53"/>
      <c r="D11" s="53"/>
      <c r="E11" s="1" t="s">
        <v>27</v>
      </c>
      <c r="G11" s="1" t="s">
        <v>26</v>
      </c>
      <c r="J11" s="1" t="s">
        <v>25</v>
      </c>
    </row>
    <row r="12" spans="1:27" s="1" customFormat="1">
      <c r="A12" s="53"/>
      <c r="B12" s="53"/>
      <c r="C12" s="53"/>
      <c r="D12" s="53"/>
      <c r="J12" s="23" t="s">
        <v>16</v>
      </c>
    </row>
    <row r="13" spans="1:27" s="1" customFormat="1">
      <c r="A13" s="54" t="s">
        <v>17</v>
      </c>
      <c r="B13" s="54"/>
      <c r="C13" s="54"/>
      <c r="D13" s="54"/>
    </row>
    <row r="14" spans="1:27" s="1" customFormat="1">
      <c r="A14" s="54"/>
      <c r="B14" s="54"/>
      <c r="C14" s="54"/>
      <c r="D14" s="54"/>
    </row>
    <row r="15" spans="1:27" s="1" customFormat="1">
      <c r="A15" s="54"/>
      <c r="B15" s="54"/>
      <c r="C15" s="54"/>
      <c r="D15" s="54"/>
    </row>
    <row r="16" spans="1:27" s="1" customFormat="1">
      <c r="A16" s="54"/>
      <c r="B16" s="54"/>
      <c r="C16" s="54"/>
      <c r="D16" s="54"/>
      <c r="J16" s="1" t="s">
        <v>25</v>
      </c>
    </row>
    <row r="17" spans="10:10" s="1" customFormat="1">
      <c r="J17" s="23" t="s">
        <v>16</v>
      </c>
    </row>
    <row r="18" spans="10:10" s="1" customFormat="1" ht="15" customHeight="1"/>
    <row r="19" spans="10:10" s="1" customFormat="1"/>
    <row r="20" spans="10:10" s="1" customFormat="1"/>
    <row r="21" spans="10:10" s="1" customFormat="1"/>
    <row r="22" spans="10:10" s="1" customFormat="1"/>
    <row r="23" spans="10:10" s="1" customFormat="1"/>
    <row r="24" spans="10:10" s="1" customFormat="1" ht="15" customHeight="1"/>
    <row r="25" spans="10:10" s="1" customFormat="1" ht="15" customHeight="1"/>
    <row r="26" spans="10:10" s="1" customFormat="1"/>
    <row r="27" spans="10:10" s="1" customFormat="1"/>
    <row r="28" spans="10:10" s="1" customFormat="1"/>
    <row r="29" spans="10:10" s="1" customFormat="1"/>
    <row r="30" spans="10:10" s="1" customFormat="1"/>
    <row r="31" spans="10:10" s="1" customFormat="1"/>
    <row r="32" spans="10:10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pans="1:16" s="1" customFormat="1"/>
    <row r="306" spans="1:16" s="1" customFormat="1"/>
    <row r="307" spans="1:16" s="1" customFormat="1"/>
    <row r="308" spans="1:16" s="1" customFormat="1"/>
    <row r="309" spans="1:16" s="1" customFormat="1"/>
    <row r="310" spans="1:16" s="1" customFormat="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</row>
    <row r="311" spans="1:16" s="1" customFormat="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</row>
  </sheetData>
  <mergeCells count="15">
    <mergeCell ref="A9:S9"/>
    <mergeCell ref="A10:D12"/>
    <mergeCell ref="A13:D16"/>
    <mergeCell ref="A7:L7"/>
    <mergeCell ref="A8:S8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B2:S2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55" fitToHeight="0" orientation="landscape" r:id="rId1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2025-11-18T14:24:53Z</cp:lastPrinted>
  <dcterms:created xsi:type="dcterms:W3CDTF">2014-04-01T09:50:37Z</dcterms:created>
  <dcterms:modified xsi:type="dcterms:W3CDTF">2026-07-30T11:07:29Z</dcterms:modified>
</cp:coreProperties>
</file>