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30" windowHeight="11655"/>
  </bookViews>
  <sheets>
    <sheet name="НМЦК " sheetId="2" r:id="rId1"/>
  </sheets>
  <definedNames>
    <definedName name="_xlnm.Print_Area" localSheetId="0">'НМЦК '!$B$1:$K$9</definedName>
  </definedNames>
  <calcPr calcId="162913"/>
</workbook>
</file>

<file path=xl/calcChain.xml><?xml version="1.0" encoding="utf-8"?>
<calcChain xmlns="http://schemas.openxmlformats.org/spreadsheetml/2006/main">
  <c r="I3" i="2" l="1"/>
  <c r="F4" i="2" l="1"/>
  <c r="K4" i="2" s="1"/>
  <c r="I4" i="2"/>
  <c r="J4" i="2" l="1"/>
  <c r="F3" i="2"/>
  <c r="K3" i="2" l="1"/>
  <c r="K5" i="2" s="1"/>
  <c r="J3" i="2" l="1"/>
</calcChain>
</file>

<file path=xl/sharedStrings.xml><?xml version="1.0" encoding="utf-8"?>
<sst xmlns="http://schemas.openxmlformats.org/spreadsheetml/2006/main" count="20" uniqueCount="18">
  <si>
    <t>наименование</t>
  </si>
  <si>
    <t>предложение 1</t>
  </si>
  <si>
    <t>предложение 2</t>
  </si>
  <si>
    <t>предложение 3</t>
  </si>
  <si>
    <t>Сумма, руб.</t>
  </si>
  <si>
    <t>Средняя арифметическая, руб.</t>
  </si>
  <si>
    <t>Среднее квадратич. отклонение</t>
  </si>
  <si>
    <t>Коэф. вариации</t>
  </si>
  <si>
    <t>Начальная (максимальная) цена контракта:</t>
  </si>
  <si>
    <t>Кол-во,
шт.</t>
  </si>
  <si>
    <t>№ пп</t>
  </si>
  <si>
    <t>ц</t>
  </si>
  <si>
    <t>от 19.05.2026</t>
  </si>
  <si>
    <t>Пакет для мед. Отходов класс А 30л 500х600мм 8мкм (100шт/уп)</t>
  </si>
  <si>
    <t>Пакет для мед. Отходов класс Б 120л 700х1100мм 40мкм (50шт/уп)</t>
  </si>
  <si>
    <t>от 24.06.2026</t>
  </si>
  <si>
    <t>Ед. изм</t>
  </si>
  <si>
    <t>упак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</si>
</sst>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8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8"/>
      <color rgb="FF0000FF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sz val="8"/>
      <color theme="0" tint="-0.249977111117893"/>
      <name val="Times New Roman"/>
      <family val="1"/>
      <charset val="204"/>
    </font>
    <font>
      <sz val="9"/>
      <color rgb="FF38383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0" fontId="2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/>
    </xf>
    <xf numFmtId="0" fontId="1" fillId="0" borderId="0" xfId="0" applyFont="1" applyAlignment="1">
      <alignment vertical="center"/>
    </xf>
    <xf numFmtId="4" fontId="5" fillId="0" borderId="1" xfId="0" applyNumberFormat="1" applyFont="1" applyBorder="1" applyAlignment="1">
      <alignment horizontal="center" wrapText="1"/>
    </xf>
    <xf numFmtId="0" fontId="6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2" fontId="7" fillId="0" borderId="1" xfId="0" applyNumberFormat="1" applyFont="1" applyBorder="1" applyAlignment="1">
      <alignment horizontal="center" vertical="center" wrapText="1" shrinkToFit="1"/>
    </xf>
    <xf numFmtId="0" fontId="2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right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1"/>
  <sheetViews>
    <sheetView tabSelected="1" topLeftCell="B1" workbookViewId="0">
      <selection activeCell="F16" sqref="F16"/>
    </sheetView>
  </sheetViews>
  <sheetFormatPr defaultRowHeight="11.25" x14ac:dyDescent="0.2"/>
  <cols>
    <col min="1" max="1" width="6.42578125" style="1" customWidth="1"/>
    <col min="2" max="2" width="29.140625" style="1" customWidth="1"/>
    <col min="3" max="3" width="15.85546875" style="1" customWidth="1"/>
    <col min="4" max="4" width="16.28515625" style="1" customWidth="1"/>
    <col min="5" max="5" width="16.140625" style="1" customWidth="1"/>
    <col min="6" max="6" width="17.28515625" style="1" customWidth="1"/>
    <col min="7" max="7" width="9.140625" style="1" bestFit="1" customWidth="1"/>
    <col min="8" max="8" width="9.140625" style="1" customWidth="1"/>
    <col min="9" max="9" width="13.85546875" style="1" customWidth="1"/>
    <col min="10" max="10" width="12" style="1" customWidth="1"/>
    <col min="11" max="11" width="15.140625" style="1" customWidth="1"/>
    <col min="12" max="16384" width="9.140625" style="1"/>
  </cols>
  <sheetData>
    <row r="1" spans="1:13" s="2" customFormat="1" ht="36.75" customHeight="1" x14ac:dyDescent="0.2">
      <c r="A1" s="20" t="s">
        <v>10</v>
      </c>
      <c r="B1" s="18" t="s">
        <v>0</v>
      </c>
      <c r="C1" s="12" t="s">
        <v>1</v>
      </c>
      <c r="D1" s="12" t="s">
        <v>2</v>
      </c>
      <c r="E1" s="12" t="s">
        <v>3</v>
      </c>
      <c r="F1" s="19" t="s">
        <v>5</v>
      </c>
      <c r="G1" s="19" t="s">
        <v>9</v>
      </c>
      <c r="H1" s="16" t="s">
        <v>16</v>
      </c>
      <c r="I1" s="19" t="s">
        <v>6</v>
      </c>
      <c r="J1" s="19" t="s">
        <v>7</v>
      </c>
      <c r="K1" s="19" t="s">
        <v>4</v>
      </c>
    </row>
    <row r="2" spans="1:13" x14ac:dyDescent="0.2">
      <c r="A2" s="21"/>
      <c r="B2" s="18"/>
      <c r="C2" s="3" t="s">
        <v>15</v>
      </c>
      <c r="D2" s="3" t="s">
        <v>15</v>
      </c>
      <c r="E2" s="3" t="s">
        <v>12</v>
      </c>
      <c r="F2" s="19"/>
      <c r="G2" s="19"/>
      <c r="H2" s="16"/>
      <c r="I2" s="19"/>
      <c r="J2" s="19"/>
      <c r="K2" s="19"/>
    </row>
    <row r="3" spans="1:13" ht="24" x14ac:dyDescent="0.2">
      <c r="A3" s="14">
        <v>1</v>
      </c>
      <c r="B3" s="15" t="s">
        <v>13</v>
      </c>
      <c r="C3" s="4">
        <v>232</v>
      </c>
      <c r="D3" s="4">
        <v>248</v>
      </c>
      <c r="E3" s="4">
        <v>245</v>
      </c>
      <c r="F3" s="4">
        <f>ROUND(AVERAGE(C3:E3),2)</f>
        <v>241.67</v>
      </c>
      <c r="G3" s="5">
        <v>720</v>
      </c>
      <c r="H3" s="5" t="s">
        <v>17</v>
      </c>
      <c r="I3" s="4">
        <f>STDEV(C3:E3)</f>
        <v>8.5049005481153817</v>
      </c>
      <c r="J3" s="6">
        <f>I3/F3</f>
        <v>3.5192206513491052E-2</v>
      </c>
      <c r="K3" s="7">
        <f>F3*G3</f>
        <v>174002.4</v>
      </c>
      <c r="L3" s="8"/>
      <c r="M3" s="9"/>
    </row>
    <row r="4" spans="1:13" ht="25.5" customHeight="1" x14ac:dyDescent="0.2">
      <c r="A4" s="14">
        <v>2</v>
      </c>
      <c r="B4" s="15" t="s">
        <v>14</v>
      </c>
      <c r="C4" s="4">
        <v>2880</v>
      </c>
      <c r="D4" s="4">
        <v>3076</v>
      </c>
      <c r="E4" s="4">
        <v>3042</v>
      </c>
      <c r="F4" s="4">
        <f>ROUND(AVERAGE(C4:E4),2)</f>
        <v>2999.33</v>
      </c>
      <c r="G4" s="5">
        <v>95</v>
      </c>
      <c r="H4" s="5" t="s">
        <v>17</v>
      </c>
      <c r="I4" s="4">
        <f>STDEV(C4:E4)</f>
        <v>104.73458518241877</v>
      </c>
      <c r="J4" s="6">
        <f>I4/F4</f>
        <v>3.4919327043846052E-2</v>
      </c>
      <c r="K4" s="7">
        <f>F4*G4</f>
        <v>284936.34999999998</v>
      </c>
      <c r="L4" s="8"/>
      <c r="M4" s="9"/>
    </row>
    <row r="5" spans="1:13" x14ac:dyDescent="0.2">
      <c r="A5" s="13"/>
      <c r="B5" s="17" t="s">
        <v>8</v>
      </c>
      <c r="C5" s="17"/>
      <c r="D5" s="17"/>
      <c r="E5" s="17"/>
      <c r="F5" s="17"/>
      <c r="G5" s="17"/>
      <c r="H5" s="17"/>
      <c r="I5" s="17"/>
      <c r="J5" s="17"/>
      <c r="K5" s="10">
        <f>SUM(K3:K4)</f>
        <v>458938.75</v>
      </c>
    </row>
    <row r="10" spans="1:13" x14ac:dyDescent="0.2">
      <c r="C10" s="11"/>
      <c r="D10" s="11"/>
    </row>
    <row r="11" spans="1:13" x14ac:dyDescent="0.2">
      <c r="B11" s="1" t="s">
        <v>11</v>
      </c>
      <c r="C11" s="11"/>
      <c r="D11" s="11"/>
    </row>
  </sheetData>
  <mergeCells count="8">
    <mergeCell ref="B5:J5"/>
    <mergeCell ref="B1:B2"/>
    <mergeCell ref="J1:J2"/>
    <mergeCell ref="A1:A2"/>
    <mergeCell ref="K1:K2"/>
    <mergeCell ref="G1:G2"/>
    <mergeCell ref="F1:F2"/>
    <mergeCell ref="I1:I2"/>
  </mergeCells>
  <pageMargins left="0.39370078740157483" right="0.43307086614173229" top="0.74803149606299213" bottom="0.74803149606299213" header="0.31496062992125984" footer="0.31496062992125984"/>
  <pageSetup paperSize="9" scale="8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НМЦК </vt:lpstr>
      <vt:lpstr>'НМЦК 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2026-06-24T14:24:21Z</dcterms:modified>
</cp:coreProperties>
</file>