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660" windowWidth="29040" windowHeight="15060"/>
  </bookViews>
  <sheets>
    <sheet name=" НМЦК (помещ)" sheetId="5" r:id="rId1"/>
  </sheets>
  <calcPr calcId="145621"/>
</workbook>
</file>

<file path=xl/calcChain.xml><?xml version="1.0" encoding="utf-8"?>
<calcChain xmlns="http://schemas.openxmlformats.org/spreadsheetml/2006/main">
  <c r="K13" i="5" l="1"/>
  <c r="K14" i="5" s="1"/>
  <c r="H13" i="5"/>
  <c r="L13" i="5" l="1"/>
  <c r="L14" i="5" s="1"/>
</calcChain>
</file>

<file path=xl/sharedStrings.xml><?xml version="1.0" encoding="utf-8"?>
<sst xmlns="http://schemas.openxmlformats.org/spreadsheetml/2006/main" count="38" uniqueCount="38">
  <si>
    <t>Основные характеристики объекта закупки</t>
  </si>
  <si>
    <t>Расчёт начальной (максимальной) цены контракта</t>
  </si>
  <si>
    <t>№</t>
  </si>
  <si>
    <t>Наименование услуги</t>
  </si>
  <si>
    <t>(%)</t>
  </si>
  <si>
    <r>
      <t>Количество дней оказания услуг</t>
    </r>
    <r>
      <rPr>
        <b/>
        <sz val="10"/>
        <color theme="1"/>
        <rFont val="Times New Roman"/>
        <family val="1"/>
        <charset val="204"/>
      </rPr>
      <t xml:space="preserve"> </t>
    </r>
  </si>
  <si>
    <t>Объем услуг (м2)</t>
  </si>
  <si>
    <t>(8*9)</t>
  </si>
  <si>
    <t>(6*10)</t>
  </si>
  <si>
    <t>Уборка помещения</t>
  </si>
  <si>
    <t>Информация о валюте, используемой для формирования цены контракта и расчетов с поставщиком (подрядчиком, исполнителем): Российский рубль</t>
  </si>
  <si>
    <t>Порядок применения официального курса иностранной валюты к рублю РФ, установленного Центральным банком РФ и используемого при оплате контракта: не установлен.</t>
  </si>
  <si>
    <t>Используемый метод определения начальной цены единицы товара (работы, услуги) с обоснованием</t>
  </si>
  <si>
    <t xml:space="preserve">Метод сопоставимых рыночных цен (анализа рынка) - приоритетный
(ч. 6 ст. 22 Закона N 44-ФЗ)
</t>
  </si>
  <si>
    <t>Приложение №3</t>
  </si>
  <si>
    <t>Источник ценовой информации</t>
  </si>
  <si>
    <t>Итого начальная (максимальная) цена контракта, (минимальное предложение), руб.</t>
  </si>
  <si>
    <t xml:space="preserve">Минимальная  цена </t>
  </si>
  <si>
    <t>(руб.)</t>
  </si>
  <si>
    <t xml:space="preserve">Площадь помещения </t>
  </si>
  <si>
    <t>(м2)</t>
  </si>
  <si>
    <t>(шт)</t>
  </si>
  <si>
    <t>Ценовое предложение за 1м2, руб.</t>
  </si>
  <si>
    <t>Коэффициент вариации</t>
  </si>
  <si>
    <t>Обоснование начальной (максимальной) цены контракта</t>
  </si>
  <si>
    <t xml:space="preserve">ОКПД 2/Код позиции КТРУ </t>
  </si>
  <si>
    <t xml:space="preserve">81.21.10/81.21.10.000-00000006 </t>
  </si>
  <si>
    <r>
      <t>НМЦК</t>
    </r>
    <r>
      <rPr>
        <b/>
        <vertAlign val="superscript"/>
        <sz val="10"/>
        <color theme="1"/>
        <rFont val="Times New Roman"/>
        <family val="1"/>
        <charset val="204"/>
      </rPr>
      <t>рын</t>
    </r>
  </si>
  <si>
    <t>Оказание услуг по  уборке помещений  филиала ФГБУ ИАЦ Судебного департамента в Еврейской автономной области</t>
  </si>
  <si>
    <r>
      <t xml:space="preserve">Начальная (максимальная) цена контракта составляет: </t>
    </r>
    <r>
      <rPr>
        <b/>
        <sz val="10"/>
        <rFont val="Times New Roman"/>
        <family val="1"/>
        <charset val="204"/>
      </rPr>
      <t>75 472 (семьдесят пять тысяч четыреста семьдесят два) рубля 80 копеек</t>
    </r>
  </si>
  <si>
    <t>* Расчет цены контракта рассчитан исходя из стоимости уборки 1 м2 и количества рабочих дней в периоде оказания услуг (в 2026 году 59 рабочих дня)</t>
  </si>
  <si>
    <t xml:space="preserve">Число коммерческих предложений – 3.
Порядок оказания услуг: услуги по уборке помещений осуществляются по   вторникам и четвергам в рабочие дни.
Количество (объем) оказываемых услуг: 
помещения – 5 805,60   м2 (квадратный метр);
Цена контракта определяется стоимостью 1 (одного) м2 предоставления услуг по уборке помещений </t>
  </si>
  <si>
    <t>Коммерческое предложение          №1                                ( № 19 от 02.02.2026)</t>
  </si>
  <si>
    <t>Коммерческое предложение       №2                          (№ 20 от 02.02.2026)</t>
  </si>
  <si>
    <t xml:space="preserve">Коммерческое предложение       №3                             (№ 21 от 02.02.2026) </t>
  </si>
  <si>
    <t>Обоснование НМЦК подготовлено: 02.03.2026 года</t>
  </si>
  <si>
    <t>Начальник административно-хозяйственного отдела</t>
  </si>
  <si>
    <t>Е.В. Буробина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</si>
</sst>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262626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vertAlign val="superscript"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0" fontId="0" fillId="0" borderId="0" xfId="0" applyNumberFormat="1"/>
    <xf numFmtId="10" fontId="5" fillId="0" borderId="7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2" fontId="9" fillId="0" borderId="4" xfId="0" applyNumberFormat="1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4" fontId="5" fillId="0" borderId="20" xfId="0" applyNumberFormat="1" applyFont="1" applyFill="1" applyBorder="1" applyAlignment="1">
      <alignment horizontal="center" vertical="center" wrapText="1"/>
    </xf>
    <xf numFmtId="4" fontId="3" fillId="0" borderId="18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32"/>
  <sheetViews>
    <sheetView tabSelected="1" topLeftCell="A7" zoomScaleNormal="100" workbookViewId="0">
      <selection activeCell="Q15" sqref="Q15"/>
    </sheetView>
  </sheetViews>
  <sheetFormatPr defaultRowHeight="15" x14ac:dyDescent="0.25"/>
  <cols>
    <col min="1" max="1" width="12.5703125" customWidth="1"/>
    <col min="2" max="2" width="25.140625" customWidth="1"/>
    <col min="3" max="3" width="7.28515625" customWidth="1"/>
    <col min="4" max="4" width="9.42578125" customWidth="1"/>
    <col min="5" max="5" width="15.7109375" customWidth="1"/>
    <col min="6" max="6" width="15.85546875" customWidth="1"/>
    <col min="7" max="7" width="12.28515625" customWidth="1"/>
    <col min="8" max="8" width="13" customWidth="1"/>
    <col min="9" max="9" width="10.85546875" customWidth="1"/>
    <col min="10" max="10" width="10.7109375" customWidth="1"/>
    <col min="12" max="12" width="15" customWidth="1"/>
  </cols>
  <sheetData>
    <row r="1" spans="1:14" x14ac:dyDescent="0.25">
      <c r="J1" s="24" t="s">
        <v>14</v>
      </c>
      <c r="K1" s="24"/>
      <c r="L1" s="24"/>
    </row>
    <row r="2" spans="1:14" ht="15.75" x14ac:dyDescent="0.25">
      <c r="B2" s="53" t="s">
        <v>24</v>
      </c>
      <c r="C2" s="53"/>
      <c r="D2" s="53"/>
      <c r="E2" s="53"/>
      <c r="F2" s="53"/>
      <c r="G2" s="53"/>
      <c r="H2" s="53"/>
      <c r="I2" s="53"/>
      <c r="J2" s="53"/>
      <c r="K2" s="53"/>
    </row>
    <row r="3" spans="1:14" ht="22.5" customHeight="1" x14ac:dyDescent="0.25">
      <c r="B3" s="10"/>
      <c r="C3" s="10"/>
      <c r="D3" s="10"/>
      <c r="E3" s="10"/>
      <c r="F3" s="10"/>
      <c r="G3" s="10"/>
      <c r="H3" s="10"/>
      <c r="I3" s="10"/>
      <c r="J3" s="10"/>
      <c r="K3" s="10"/>
    </row>
    <row r="4" spans="1:14" ht="63" customHeight="1" thickBot="1" x14ac:dyDescent="0.3">
      <c r="B4" s="51" t="s">
        <v>28</v>
      </c>
      <c r="C4" s="52"/>
      <c r="D4" s="52"/>
      <c r="E4" s="52"/>
      <c r="F4" s="52"/>
      <c r="G4" s="52"/>
      <c r="H4" s="52"/>
      <c r="I4" s="52"/>
      <c r="J4" s="52"/>
      <c r="K4" s="52"/>
    </row>
    <row r="5" spans="1:14" ht="104.25" customHeight="1" thickBot="1" x14ac:dyDescent="0.3">
      <c r="A5" s="55" t="s">
        <v>0</v>
      </c>
      <c r="B5" s="56"/>
      <c r="C5" s="57"/>
      <c r="D5" s="55" t="s">
        <v>31</v>
      </c>
      <c r="E5" s="56"/>
      <c r="F5" s="56"/>
      <c r="G5" s="56"/>
      <c r="H5" s="56"/>
      <c r="I5" s="56"/>
      <c r="J5" s="56"/>
      <c r="K5" s="56"/>
      <c r="L5" s="57"/>
    </row>
    <row r="6" spans="1:14" ht="17.25" customHeight="1" thickBot="1" x14ac:dyDescent="0.3">
      <c r="A6" s="62" t="s">
        <v>25</v>
      </c>
      <c r="B6" s="63"/>
      <c r="C6" s="64"/>
      <c r="D6" s="65" t="s">
        <v>26</v>
      </c>
      <c r="E6" s="66"/>
      <c r="F6" s="66"/>
      <c r="G6" s="66"/>
      <c r="H6" s="66"/>
      <c r="I6" s="66"/>
      <c r="J6" s="66"/>
      <c r="K6" s="66"/>
      <c r="L6" s="67"/>
    </row>
    <row r="7" spans="1:14" ht="35.25" customHeight="1" thickBot="1" x14ac:dyDescent="0.3">
      <c r="A7" s="41" t="s">
        <v>12</v>
      </c>
      <c r="B7" s="54"/>
      <c r="C7" s="42"/>
      <c r="D7" s="62" t="s">
        <v>13</v>
      </c>
      <c r="E7" s="63"/>
      <c r="F7" s="63"/>
      <c r="G7" s="63"/>
      <c r="H7" s="63"/>
      <c r="I7" s="63"/>
      <c r="J7" s="63"/>
      <c r="K7" s="63"/>
      <c r="L7" s="64"/>
    </row>
    <row r="8" spans="1:14" ht="37.5" customHeight="1" thickBot="1" x14ac:dyDescent="0.3">
      <c r="A8" s="58" t="s">
        <v>1</v>
      </c>
      <c r="B8" s="49"/>
      <c r="C8" s="59"/>
      <c r="D8" s="59"/>
      <c r="E8" s="59"/>
      <c r="F8" s="59"/>
      <c r="G8" s="59"/>
      <c r="H8" s="59"/>
      <c r="I8" s="59"/>
      <c r="J8" s="59"/>
      <c r="K8" s="59"/>
      <c r="L8" s="60"/>
    </row>
    <row r="9" spans="1:14" ht="80.25" customHeight="1" thickBot="1" x14ac:dyDescent="0.3">
      <c r="A9" s="33" t="s">
        <v>2</v>
      </c>
      <c r="B9" s="36" t="s">
        <v>3</v>
      </c>
      <c r="C9" s="48" t="s">
        <v>15</v>
      </c>
      <c r="D9" s="49"/>
      <c r="E9" s="49"/>
      <c r="F9" s="49"/>
      <c r="G9" s="45" t="s">
        <v>17</v>
      </c>
      <c r="H9" s="45" t="s">
        <v>23</v>
      </c>
      <c r="I9" s="61" t="s">
        <v>19</v>
      </c>
      <c r="J9" s="61" t="s">
        <v>5</v>
      </c>
      <c r="K9" s="45" t="s">
        <v>6</v>
      </c>
      <c r="L9" s="45" t="s">
        <v>16</v>
      </c>
    </row>
    <row r="10" spans="1:14" ht="68.25" customHeight="1" thickBot="1" x14ac:dyDescent="0.3">
      <c r="A10" s="34"/>
      <c r="B10" s="37"/>
      <c r="C10" s="46" t="s">
        <v>32</v>
      </c>
      <c r="D10" s="47"/>
      <c r="E10" s="22" t="s">
        <v>33</v>
      </c>
      <c r="F10" s="23" t="s">
        <v>34</v>
      </c>
      <c r="G10" s="45"/>
      <c r="H10" s="45"/>
      <c r="I10" s="61"/>
      <c r="J10" s="61"/>
      <c r="K10" s="45"/>
      <c r="L10" s="45"/>
    </row>
    <row r="11" spans="1:14" ht="15.75" thickBot="1" x14ac:dyDescent="0.3">
      <c r="A11" s="35"/>
      <c r="B11" s="38"/>
      <c r="C11" s="48" t="s">
        <v>22</v>
      </c>
      <c r="D11" s="49"/>
      <c r="E11" s="49"/>
      <c r="F11" s="50"/>
      <c r="G11" s="13" t="s">
        <v>18</v>
      </c>
      <c r="H11" s="16" t="s">
        <v>4</v>
      </c>
      <c r="I11" s="14" t="s">
        <v>20</v>
      </c>
      <c r="J11" s="14" t="s">
        <v>21</v>
      </c>
      <c r="K11" s="7" t="s">
        <v>7</v>
      </c>
      <c r="L11" s="7" t="s">
        <v>8</v>
      </c>
    </row>
    <row r="12" spans="1:14" ht="15.75" thickBot="1" x14ac:dyDescent="0.3">
      <c r="A12" s="2">
        <v>1</v>
      </c>
      <c r="B12" s="2">
        <v>2</v>
      </c>
      <c r="C12" s="41">
        <v>3</v>
      </c>
      <c r="D12" s="42"/>
      <c r="E12" s="3">
        <v>4</v>
      </c>
      <c r="F12" s="3">
        <v>5</v>
      </c>
      <c r="G12" s="4">
        <v>6</v>
      </c>
      <c r="H12" s="5">
        <v>7</v>
      </c>
      <c r="I12" s="6">
        <v>8</v>
      </c>
      <c r="J12" s="6">
        <v>9</v>
      </c>
      <c r="K12" s="5">
        <v>10</v>
      </c>
      <c r="L12" s="5">
        <v>11</v>
      </c>
      <c r="N12" s="8"/>
    </row>
    <row r="13" spans="1:14" ht="15.75" thickBot="1" x14ac:dyDescent="0.3">
      <c r="A13" s="2">
        <v>1</v>
      </c>
      <c r="B13" s="4" t="s">
        <v>9</v>
      </c>
      <c r="C13" s="43">
        <v>18</v>
      </c>
      <c r="D13" s="44"/>
      <c r="E13" s="21">
        <v>13</v>
      </c>
      <c r="F13" s="17">
        <v>19</v>
      </c>
      <c r="G13" s="15">
        <v>13</v>
      </c>
      <c r="H13" s="9">
        <f>_xlfn.STDEV.S(C13:F13)/AVERAGE(C13:F13)</f>
        <v>0.19287301521985892</v>
      </c>
      <c r="I13" s="6">
        <v>98.4</v>
      </c>
      <c r="J13" s="18">
        <v>59</v>
      </c>
      <c r="K13" s="19">
        <f>I13*J13</f>
        <v>5805.6</v>
      </c>
      <c r="L13" s="19">
        <f>ROUND(G13*K13, 2)</f>
        <v>75472.800000000003</v>
      </c>
      <c r="N13" s="8"/>
    </row>
    <row r="14" spans="1:14" ht="15" customHeight="1" thickBot="1" x14ac:dyDescent="0.3">
      <c r="A14" s="39" t="s">
        <v>27</v>
      </c>
      <c r="B14" s="40"/>
      <c r="C14" s="40"/>
      <c r="D14" s="40"/>
      <c r="E14" s="40"/>
      <c r="F14" s="40"/>
      <c r="G14" s="40"/>
      <c r="H14" s="40"/>
      <c r="I14" s="40"/>
      <c r="J14" s="40"/>
      <c r="K14" s="20">
        <f>SUM(K13:K13)</f>
        <v>5805.6</v>
      </c>
      <c r="L14" s="20">
        <f>L13</f>
        <v>75472.800000000003</v>
      </c>
    </row>
    <row r="15" spans="1:14" ht="15.75" thickBot="1" x14ac:dyDescent="0.3">
      <c r="A15" s="30" t="s">
        <v>35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2"/>
    </row>
    <row r="16" spans="1:14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25">
      <c r="A17" s="25" t="s">
        <v>29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</row>
    <row r="18" spans="1:12" ht="24.75" customHeight="1" x14ac:dyDescent="0.25">
      <c r="A18" s="26" t="s">
        <v>10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</row>
    <row r="19" spans="1:12" x14ac:dyDescent="0.25">
      <c r="A19" s="27" t="s">
        <v>11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</row>
    <row r="20" spans="1:12" x14ac:dyDescent="0.25">
      <c r="A20" s="28" t="s">
        <v>30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2" x14ac:dyDescent="0.25">
      <c r="A21" s="11"/>
      <c r="B21" s="12"/>
    </row>
    <row r="22" spans="1:12" x14ac:dyDescent="0.25">
      <c r="A22" s="29" t="s">
        <v>36</v>
      </c>
      <c r="B22" s="29"/>
      <c r="C22" s="29"/>
      <c r="D22" s="29"/>
      <c r="E22" s="29"/>
      <c r="F22" s="29"/>
      <c r="G22" s="29"/>
      <c r="H22" s="29"/>
      <c r="K22" s="24" t="s">
        <v>37</v>
      </c>
      <c r="L22" s="24"/>
    </row>
    <row r="23" spans="1:12" x14ac:dyDescent="0.25">
      <c r="A23" s="12"/>
      <c r="B23" s="12"/>
    </row>
    <row r="24" spans="1:12" x14ac:dyDescent="0.25">
      <c r="A24" s="12"/>
      <c r="B24" s="12"/>
    </row>
    <row r="25" spans="1:12" x14ac:dyDescent="0.25">
      <c r="A25" s="12"/>
      <c r="B25" s="12"/>
    </row>
    <row r="26" spans="1:12" x14ac:dyDescent="0.25">
      <c r="A26" s="12"/>
      <c r="B26" s="12"/>
    </row>
    <row r="27" spans="1:12" ht="15.75" customHeight="1" x14ac:dyDescent="0.25">
      <c r="A27" s="12"/>
      <c r="B27" s="12"/>
    </row>
    <row r="28" spans="1:12" x14ac:dyDescent="0.25">
      <c r="A28" s="12"/>
      <c r="B28" s="12"/>
    </row>
    <row r="29" spans="1:12" x14ac:dyDescent="0.25">
      <c r="A29" s="12"/>
      <c r="B29" s="12"/>
    </row>
    <row r="30" spans="1:12" x14ac:dyDescent="0.25">
      <c r="A30" s="12"/>
      <c r="B30" s="12"/>
    </row>
    <row r="31" spans="1:12" x14ac:dyDescent="0.25">
      <c r="A31" s="12"/>
      <c r="B31" s="12"/>
    </row>
    <row r="32" spans="1:12" x14ac:dyDescent="0.25">
      <c r="A32" s="12"/>
      <c r="B32" s="12"/>
    </row>
  </sheetData>
  <mergeCells count="31">
    <mergeCell ref="J1:L1"/>
    <mergeCell ref="C9:F9"/>
    <mergeCell ref="B4:K4"/>
    <mergeCell ref="B2:K2"/>
    <mergeCell ref="A7:C7"/>
    <mergeCell ref="A5:C5"/>
    <mergeCell ref="D5:L5"/>
    <mergeCell ref="A8:L8"/>
    <mergeCell ref="I9:I10"/>
    <mergeCell ref="J9:J10"/>
    <mergeCell ref="D7:L7"/>
    <mergeCell ref="A6:C6"/>
    <mergeCell ref="D6:L6"/>
    <mergeCell ref="A15:L15"/>
    <mergeCell ref="A9:A11"/>
    <mergeCell ref="B9:B11"/>
    <mergeCell ref="A14:J14"/>
    <mergeCell ref="C12:D12"/>
    <mergeCell ref="C13:D13"/>
    <mergeCell ref="L9:L10"/>
    <mergeCell ref="K9:K10"/>
    <mergeCell ref="H9:H10"/>
    <mergeCell ref="G9:G10"/>
    <mergeCell ref="C10:D10"/>
    <mergeCell ref="C11:F11"/>
    <mergeCell ref="K22:L22"/>
    <mergeCell ref="A17:L17"/>
    <mergeCell ref="A18:L18"/>
    <mergeCell ref="A19:L19"/>
    <mergeCell ref="A20:L20"/>
    <mergeCell ref="A22:H2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НМЦК (помещ)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Шуева Евгения Витальевна</dc:creator>
  <cp:lastModifiedBy>Белова Юлия Витальевна</cp:lastModifiedBy>
  <cp:lastPrinted>2025-11-27T09:29:18Z</cp:lastPrinted>
  <dcterms:created xsi:type="dcterms:W3CDTF">2023-09-26T13:32:05Z</dcterms:created>
  <dcterms:modified xsi:type="dcterms:W3CDTF">2026-03-18T12:17:46Z</dcterms:modified>
</cp:coreProperties>
</file>