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закупки\ремонт автозака\"/>
    </mc:Choice>
  </mc:AlternateContent>
  <xr:revisionPtr revIDLastSave="0" documentId="13_ncr:1_{609A70A3-17C9-4ED8-8CD0-EF9CFDE0CD9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" i="3" l="1"/>
  <c r="I8" i="3" s="1"/>
  <c r="J8" i="3" s="1"/>
  <c r="K8" i="3" s="1"/>
  <c r="H8" i="3" l="1"/>
</calcChain>
</file>

<file path=xl/sharedStrings.xml><?xml version="1.0" encoding="utf-8"?>
<sst xmlns="http://schemas.openxmlformats.org/spreadsheetml/2006/main" count="32" uniqueCount="32">
  <si>
    <t>Расчет</t>
  </si>
  <si>
    <t>Ед.изм.</t>
  </si>
  <si>
    <t>Наименование объекта закупки</t>
  </si>
  <si>
    <t>НМЦК (руб)</t>
  </si>
  <si>
    <t>Сведения о начальной (максимальной) цене контракта с указанием метода ее определения, расчетов и документов, обосновывающих такие расчеты</t>
  </si>
  <si>
    <t>Используемый метод определения НМЦК с обоснованием:</t>
  </si>
  <si>
    <r>
      <t>Применен метод сопоставимых рыночных цен (анализ рынка), как приоритетный на основании информации о рыночных ценах идентичных товаров, соответствующих описанию объекта закупки.</t>
    </r>
    <r>
      <rPr>
        <sz val="14"/>
        <color rgb="FF000000"/>
        <rFont val="Times New Roman"/>
        <family val="1"/>
        <charset val="204"/>
      </rPr>
      <t xml:space="preserve">  </t>
    </r>
  </si>
  <si>
    <t>ИИ – источник информации;</t>
  </si>
  <si>
    <t>&lt; ц &gt; - средняя арифметическая величина цены единицы товара;</t>
  </si>
  <si>
    <r>
      <t>V-</t>
    </r>
    <r>
      <rPr>
        <sz val="11"/>
        <color theme="1"/>
        <rFont val="Times New Roman"/>
        <family val="1"/>
        <charset val="204"/>
      </rPr>
      <t>коэффициент вариации;</t>
    </r>
  </si>
  <si>
    <r>
      <t>σ –</t>
    </r>
    <r>
      <rPr>
        <sz val="11"/>
        <color theme="1"/>
        <rFont val="Times New Roman"/>
        <family val="1"/>
        <charset val="204"/>
      </rPr>
      <t>среднее квадратичное отклонение;</t>
    </r>
  </si>
  <si>
    <r>
      <t xml:space="preserve">n- </t>
    </r>
    <r>
      <rPr>
        <sz val="11"/>
        <color theme="1"/>
        <rFont val="Times New Roman"/>
        <family val="1"/>
        <charset val="204"/>
      </rPr>
      <t>количество значений, используемых в расчете;</t>
    </r>
  </si>
  <si>
    <r>
      <t xml:space="preserve">НМЦК- </t>
    </r>
    <r>
      <rPr>
        <sz val="11"/>
        <color theme="1"/>
        <rFont val="Times New Roman"/>
        <family val="1"/>
        <charset val="204"/>
      </rPr>
      <t>начальная максимальная цена контракта</t>
    </r>
  </si>
  <si>
    <t>Источники получения информации:</t>
  </si>
  <si>
    <t>ИИ 1 (ц1)</t>
  </si>
  <si>
    <t>ИИ 2 (ц1)</t>
  </si>
  <si>
    <t>ИИ 3 (ц3)</t>
  </si>
  <si>
    <t>Средняя цена (&lt;ц&gt;)  (руб)</t>
  </si>
  <si>
    <t>К-ВО (n) (шт)</t>
  </si>
  <si>
    <t>Коэффициент вариации (V)</t>
  </si>
  <si>
    <t>Среднее квадратичное отклонение (σ)</t>
  </si>
  <si>
    <t>Описание объекта закупки</t>
  </si>
  <si>
    <t>Работник контрактной службы/контрактный управляющий:_________________________</t>
  </si>
  <si>
    <t>Дата подготовки обоснования НМЦК:        30.01.2017 года</t>
  </si>
  <si>
    <t>Ед.</t>
  </si>
  <si>
    <t>"УТВЕРЖДАЮ" начальник
ФКУ ИК-17 ГУФСИН России 
по Нижегородской области
полковник внутренней службы 
А.В. Аношин</t>
  </si>
  <si>
    <t>Приложение № __ к Государственному контракту от "____"_____________2026г. №</t>
  </si>
  <si>
    <t>В результате исследования начальная (максимальная) цена контракта составила 66695,00  рублей.</t>
  </si>
  <si>
    <r>
      <rPr>
        <b/>
        <u/>
        <sz val="12"/>
        <color theme="1"/>
        <rFont val="Times New Roman"/>
        <family val="1"/>
        <charset val="204"/>
      </rPr>
      <t>Источник информации 1</t>
    </r>
    <r>
      <rPr>
        <sz val="12"/>
        <color theme="1"/>
        <rFont val="Times New Roman"/>
        <family val="1"/>
        <charset val="204"/>
      </rPr>
      <t>: 223 от 20.08.2026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</si>
  <si>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3</t>
    </r>
    <r>
      <rPr>
        <sz val="12"/>
        <color theme="1"/>
        <rFont val="Times New Roman"/>
        <family val="1"/>
        <charset val="204"/>
      </rPr>
      <t>:225 от 20.08.2026</t>
    </r>
  </si>
  <si>
    <r>
      <rPr>
        <b/>
        <u/>
        <sz val="12"/>
        <color theme="1"/>
        <rFont val="Times New Roman"/>
        <family val="1"/>
        <charset val="204"/>
      </rPr>
      <t>Источник информации 2</t>
    </r>
    <r>
      <rPr>
        <sz val="12"/>
        <color theme="1"/>
        <rFont val="Times New Roman"/>
        <family val="1"/>
        <charset val="204"/>
      </rPr>
      <t>: 224 от 20.08.2026</t>
    </r>
  </si>
  <si>
    <t>Прочие услуги по техническому обслуживанию и ремонту легковых автомобилей и легких грузовых автотранспортных средств, а именно автомобиля марки ГАЗ 33106 Валдай (диагностика ДВС, замена  каталитического нейтрализатора)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</si>
</sst>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3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justify"/>
    </xf>
    <xf numFmtId="0" fontId="1" fillId="0" borderId="0" xfId="0" applyFont="1" applyAlignment="1"/>
    <xf numFmtId="0" fontId="1" fillId="0" borderId="2" xfId="0" applyFont="1" applyBorder="1"/>
    <xf numFmtId="2" fontId="8" fillId="0" borderId="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vertical="center"/>
    </xf>
    <xf numFmtId="2" fontId="1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0" fillId="0" borderId="13" xfId="0" applyFont="1" applyBorder="1" applyAlignment="1">
      <alignment horizontal="left" vertical="center" wrapText="1"/>
    </xf>
    <xf numFmtId="2" fontId="1" fillId="2" borderId="14" xfId="0" applyNumberFormat="1" applyFont="1" applyFill="1" applyBorder="1" applyAlignment="1">
      <alignment vertical="center"/>
    </xf>
    <xf numFmtId="164" fontId="1" fillId="0" borderId="0" xfId="0" applyNumberFormat="1" applyFont="1"/>
    <xf numFmtId="2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2" fontId="13" fillId="2" borderId="14" xfId="0" applyNumberFormat="1" applyFont="1" applyFill="1" applyBorder="1" applyAlignment="1">
      <alignment vertical="center"/>
    </xf>
    <xf numFmtId="14" fontId="1" fillId="0" borderId="0" xfId="0" applyNumberFormat="1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3"/>
  <sheetViews>
    <sheetView tabSelected="1" view="pageBreakPreview" topLeftCell="A4" zoomScale="95" zoomScaleSheetLayoutView="95" workbookViewId="0">
      <selection activeCell="A9" sqref="A9:G9"/>
    </sheetView>
  </sheetViews>
  <sheetFormatPr defaultRowHeight="15" x14ac:dyDescent="0.25"/>
  <cols>
    <col min="1" max="1" width="37.85546875" customWidth="1"/>
    <col min="2" max="2" width="5.85546875" customWidth="1"/>
    <col min="3" max="3" width="7.42578125" customWidth="1"/>
    <col min="4" max="6" width="10" bestFit="1" customWidth="1"/>
    <col min="7" max="7" width="10.5703125" customWidth="1"/>
    <col min="8" max="8" width="13.7109375" customWidth="1"/>
    <col min="9" max="9" width="12.140625" customWidth="1"/>
    <col min="10" max="10" width="19.5703125" customWidth="1"/>
    <col min="11" max="11" width="21.42578125" customWidth="1"/>
  </cols>
  <sheetData>
    <row r="1" spans="1:13" ht="18.75" x14ac:dyDescent="0.3">
      <c r="B1" s="30" t="s">
        <v>26</v>
      </c>
      <c r="C1" s="30"/>
      <c r="D1" s="30"/>
      <c r="E1" s="30"/>
      <c r="F1" s="30"/>
      <c r="G1" s="30"/>
      <c r="H1" s="30"/>
      <c r="I1" s="30"/>
      <c r="J1" s="30"/>
      <c r="K1" s="30"/>
    </row>
    <row r="2" spans="1:13" ht="78.75" customHeight="1" x14ac:dyDescent="0.25">
      <c r="B2" s="31" t="s">
        <v>25</v>
      </c>
      <c r="C2" s="32"/>
      <c r="D2" s="32"/>
      <c r="E2" s="32"/>
      <c r="F2" s="32"/>
      <c r="G2" s="32"/>
      <c r="H2" s="32"/>
      <c r="I2" s="32"/>
      <c r="J2" s="32"/>
      <c r="K2" s="32"/>
    </row>
    <row r="3" spans="1:13" ht="39.75" customHeight="1" x14ac:dyDescent="0.25">
      <c r="A3" s="24" t="s">
        <v>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"/>
      <c r="M3" s="1"/>
    </row>
    <row r="4" spans="1:13" ht="37.5" customHeight="1" x14ac:dyDescent="0.25">
      <c r="A4" s="6" t="s">
        <v>5</v>
      </c>
      <c r="B4" s="25" t="s">
        <v>6</v>
      </c>
      <c r="C4" s="26"/>
      <c r="D4" s="26"/>
      <c r="E4" s="26"/>
      <c r="F4" s="26"/>
      <c r="G4" s="26"/>
      <c r="H4" s="26"/>
      <c r="I4" s="26"/>
      <c r="J4" s="26"/>
      <c r="K4" s="27"/>
      <c r="L4" s="1"/>
      <c r="M4" s="1"/>
    </row>
    <row r="5" spans="1:13" ht="15" hidden="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59.25" customHeight="1" thickBot="1" x14ac:dyDescent="0.3">
      <c r="A6" s="19" t="s">
        <v>21</v>
      </c>
      <c r="B6" s="28"/>
      <c r="C6" s="29"/>
      <c r="D6" s="29"/>
      <c r="E6" s="29"/>
      <c r="F6" s="29"/>
      <c r="G6" s="29"/>
      <c r="H6" s="29"/>
      <c r="I6" s="29"/>
      <c r="J6" s="29"/>
      <c r="K6" s="29"/>
      <c r="L6" s="1"/>
      <c r="M6" s="1"/>
    </row>
    <row r="7" spans="1:13" ht="70.5" customHeight="1" thickBot="1" x14ac:dyDescent="0.3">
      <c r="A7" s="7" t="s">
        <v>2</v>
      </c>
      <c r="B7" s="4" t="s">
        <v>1</v>
      </c>
      <c r="C7" s="4" t="s">
        <v>18</v>
      </c>
      <c r="D7" s="2" t="s">
        <v>14</v>
      </c>
      <c r="E7" s="2" t="s">
        <v>15</v>
      </c>
      <c r="F7" s="2" t="s">
        <v>16</v>
      </c>
      <c r="G7" s="3" t="s">
        <v>17</v>
      </c>
      <c r="H7" s="2" t="s">
        <v>3</v>
      </c>
      <c r="I7" s="2" t="s">
        <v>0</v>
      </c>
      <c r="J7" s="4" t="s">
        <v>20</v>
      </c>
      <c r="K7" s="5" t="s">
        <v>19</v>
      </c>
      <c r="L7" s="1"/>
      <c r="M7" s="1"/>
    </row>
    <row r="8" spans="1:13" ht="100.5" customHeight="1" x14ac:dyDescent="0.25">
      <c r="A8" s="15" t="s">
        <v>31</v>
      </c>
      <c r="B8" s="12" t="s">
        <v>24</v>
      </c>
      <c r="C8" s="12">
        <v>1</v>
      </c>
      <c r="D8" s="16">
        <v>57885</v>
      </c>
      <c r="E8" s="20">
        <v>69500</v>
      </c>
      <c r="F8" s="13">
        <v>72700</v>
      </c>
      <c r="G8" s="13">
        <f>(D8+E8+F8)/3</f>
        <v>66695</v>
      </c>
      <c r="H8" s="18">
        <f>C8*G8</f>
        <v>66695</v>
      </c>
      <c r="I8" s="12">
        <f>((G8-D8)*(G8-D8)+(G8-E8)*(G8-E8)+(G8-F8)*(G8-F8))/2</f>
        <v>60772075</v>
      </c>
      <c r="J8" s="14">
        <f t="shared" ref="J8" si="0">SQRT(I8)</f>
        <v>7795.6446173488439</v>
      </c>
      <c r="K8" s="12">
        <f t="shared" ref="K8" si="1">J8/G8*100</f>
        <v>11.688499313814894</v>
      </c>
      <c r="L8" s="1"/>
      <c r="M8" s="1"/>
    </row>
    <row r="9" spans="1:13" ht="15.75" x14ac:dyDescent="0.25">
      <c r="A9" s="22"/>
      <c r="B9" s="22"/>
      <c r="C9" s="22"/>
      <c r="D9" s="22"/>
      <c r="E9" s="22"/>
      <c r="F9" s="22"/>
      <c r="G9" s="23"/>
      <c r="H9" s="11">
        <v>66695</v>
      </c>
      <c r="I9" s="10"/>
      <c r="J9" s="10"/>
      <c r="K9" s="10"/>
      <c r="L9" s="1"/>
      <c r="M9" s="1"/>
    </row>
    <row r="10" spans="1:13" x14ac:dyDescent="0.25">
      <c r="A10" s="34" t="s">
        <v>27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1"/>
      <c r="M10" s="1"/>
    </row>
    <row r="11" spans="1:13" x14ac:dyDescent="0.25">
      <c r="A11" s="38" t="s">
        <v>7</v>
      </c>
      <c r="B11" s="38"/>
      <c r="C11" s="38"/>
      <c r="D11" s="38"/>
      <c r="E11" s="1"/>
      <c r="F11" s="1"/>
      <c r="G11" s="1"/>
      <c r="H11" s="17"/>
      <c r="I11" s="1"/>
      <c r="J11" s="1"/>
      <c r="K11" s="1"/>
      <c r="L11" s="1"/>
      <c r="M11" s="1"/>
    </row>
    <row r="12" spans="1:13" x14ac:dyDescent="0.25">
      <c r="A12" s="40" t="s">
        <v>8</v>
      </c>
      <c r="B12" s="40"/>
      <c r="C12" s="40"/>
      <c r="D12" s="40"/>
      <c r="E12" s="40"/>
      <c r="F12" s="40"/>
      <c r="G12" s="40"/>
      <c r="H12" s="1"/>
      <c r="I12" s="9"/>
      <c r="J12" s="9"/>
      <c r="K12" s="1"/>
      <c r="L12" s="1"/>
      <c r="M12" s="1"/>
    </row>
    <row r="13" spans="1:13" x14ac:dyDescent="0.25">
      <c r="A13" s="36" t="s">
        <v>9</v>
      </c>
      <c r="B13" s="36"/>
      <c r="C13" s="36"/>
      <c r="D13" s="36"/>
      <c r="E13" s="1"/>
      <c r="F13" s="1"/>
      <c r="G13" s="1"/>
      <c r="H13" s="1"/>
      <c r="I13" s="1"/>
      <c r="J13" s="8"/>
      <c r="K13" s="1"/>
      <c r="L13" s="1"/>
      <c r="M13" s="1"/>
    </row>
    <row r="14" spans="1:13" x14ac:dyDescent="0.25">
      <c r="A14" s="36" t="s">
        <v>10</v>
      </c>
      <c r="B14" s="36"/>
      <c r="C14" s="36"/>
      <c r="D14" s="36"/>
      <c r="E14" s="36"/>
      <c r="F14" s="1"/>
      <c r="G14" s="1"/>
      <c r="H14" s="1"/>
      <c r="I14" s="1"/>
      <c r="J14" s="8"/>
      <c r="K14" s="1"/>
      <c r="L14" s="1"/>
      <c r="M14" s="1"/>
    </row>
    <row r="15" spans="1:13" x14ac:dyDescent="0.25">
      <c r="A15" s="36" t="s">
        <v>11</v>
      </c>
      <c r="B15" s="36"/>
      <c r="C15" s="36"/>
      <c r="D15" s="36"/>
      <c r="E15" s="36"/>
      <c r="F15" s="1"/>
      <c r="G15" s="1"/>
      <c r="H15" s="1"/>
      <c r="I15" s="1"/>
      <c r="J15" s="1"/>
      <c r="K15" s="1"/>
      <c r="L15" s="1"/>
      <c r="M15" s="1"/>
    </row>
    <row r="16" spans="1:13" x14ac:dyDescent="0.25">
      <c r="A16" s="36" t="s">
        <v>12</v>
      </c>
      <c r="B16" s="36"/>
      <c r="C16" s="36"/>
      <c r="D16" s="36"/>
      <c r="E16" s="36"/>
      <c r="F16" s="36"/>
      <c r="G16" s="1"/>
      <c r="H16" s="1"/>
      <c r="I16" s="1"/>
      <c r="J16" s="1"/>
      <c r="K16" s="1"/>
      <c r="L16" s="1"/>
      <c r="M16" s="1"/>
    </row>
    <row r="17" spans="1:13" x14ac:dyDescent="0.25">
      <c r="A17" s="37" t="s">
        <v>13</v>
      </c>
      <c r="B17" s="37"/>
      <c r="C17" s="37"/>
      <c r="D17" s="37"/>
      <c r="E17" s="37"/>
      <c r="F17" s="37"/>
      <c r="G17" s="37"/>
      <c r="H17" s="37"/>
      <c r="I17" s="37"/>
      <c r="J17" s="37"/>
      <c r="K17" s="1"/>
      <c r="L17" s="1"/>
      <c r="M17" s="1"/>
    </row>
    <row r="18" spans="1:13" ht="14.25" customHeight="1" x14ac:dyDescent="0.25">
      <c r="A18" s="39" t="s">
        <v>28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1"/>
      <c r="M18" s="1"/>
    </row>
    <row r="19" spans="1:13" ht="15.75" customHeight="1" x14ac:dyDescent="0.25">
      <c r="A19" s="39" t="s">
        <v>30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1"/>
      <c r="M19" s="1"/>
    </row>
    <row r="20" spans="1:13" ht="15.75" hidden="1" customHeight="1" x14ac:dyDescent="0.25">
      <c r="A20" s="39"/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1"/>
      <c r="M20" s="1"/>
    </row>
    <row r="21" spans="1:13" ht="4.5" customHeight="1" x14ac:dyDescent="0.25">
      <c r="A21" s="39" t="s">
        <v>29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1"/>
      <c r="M21" s="1"/>
    </row>
    <row r="22" spans="1:13" ht="10.5" customHeight="1" x14ac:dyDescent="0.25">
      <c r="A22" s="39"/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1"/>
      <c r="M22" s="1"/>
    </row>
    <row r="23" spans="1:13" ht="0.75" customHeight="1" x14ac:dyDescent="0.25">
      <c r="A23" s="39"/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1"/>
      <c r="M23" s="1"/>
    </row>
    <row r="24" spans="1:13" hidden="1" x14ac:dyDescent="0.25">
      <c r="A24" s="35" t="s">
        <v>23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1"/>
      <c r="M24" s="1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15.75" x14ac:dyDescent="0.25">
      <c r="A26" s="33" t="s">
        <v>22</v>
      </c>
      <c r="B26" s="33"/>
      <c r="C26" s="33"/>
      <c r="D26" s="33"/>
      <c r="E26" s="33"/>
      <c r="F26" s="1"/>
      <c r="G26" s="1"/>
      <c r="H26" s="1"/>
      <c r="I26" s="1"/>
      <c r="J26" s="1"/>
      <c r="K26" s="21">
        <v>46254</v>
      </c>
      <c r="L26" s="1"/>
      <c r="M26" s="1"/>
    </row>
    <row r="27" spans="1:13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</sheetData>
  <mergeCells count="19">
    <mergeCell ref="A26:E26"/>
    <mergeCell ref="A10:K10"/>
    <mergeCell ref="A24:K24"/>
    <mergeCell ref="A14:E14"/>
    <mergeCell ref="A15:E15"/>
    <mergeCell ref="A16:F16"/>
    <mergeCell ref="A17:J17"/>
    <mergeCell ref="A11:D11"/>
    <mergeCell ref="A13:D13"/>
    <mergeCell ref="A19:K20"/>
    <mergeCell ref="A18:K18"/>
    <mergeCell ref="A21:K23"/>
    <mergeCell ref="A12:G12"/>
    <mergeCell ref="A9:G9"/>
    <mergeCell ref="A3:K3"/>
    <mergeCell ref="B4:K4"/>
    <mergeCell ref="B6:K6"/>
    <mergeCell ref="B1:K1"/>
    <mergeCell ref="B2:K2"/>
  </mergeCells>
  <pageMargins left="0.70866141732283472" right="0.70866141732283472" top="0.37" bottom="0.19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2026-08-20T08:43:23Z</cp:lastPrinted>
  <dcterms:created xsi:type="dcterms:W3CDTF">2014-03-03T05:25:34Z</dcterms:created>
  <dcterms:modified xsi:type="dcterms:W3CDTF">2026-08-20T08:45:43Z</dcterms:modified>
</cp:coreProperties>
</file>