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-120" yWindow="-120" windowWidth="29040" windowHeight="15840" tabRatio="500"/>
  </bookViews>
  <sheets>
    <sheet name="ср.ариф." sheetId="1" r:id="rId1"/>
    <sheet name="Лист2" sheetId="2" r:id="rId2"/>
    <sheet name="Лист3" sheetId="3" r:id="rId3"/>
  </sheets>
  <definedNames>
    <definedName name="OLE_LINK1" localSheetId="0">ср.ариф.!#REF!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N7" i="1"/>
  <c r="S7" s="1"/>
  <c r="O7"/>
  <c r="P7"/>
  <c r="T7"/>
  <c r="U7"/>
  <c r="U8" s="1"/>
  <c r="Q7" l="1"/>
  <c r="R7" s="1"/>
</calcChain>
</file>

<file path=xl/sharedStrings.xml><?xml version="1.0" encoding="utf-8"?>
<sst xmlns="http://schemas.openxmlformats.org/spreadsheetml/2006/main" count="36" uniqueCount="31">
  <si>
    <t xml:space="preserve">ОБОСНОВАНИЕ ЦЕНЫ КОНТРАКТА
</t>
  </si>
  <si>
    <t xml:space="preserve">Цена контракта рассчитана методом сопоставимых рыночных цен (анализа рынка).
</t>
  </si>
  <si>
    <t>№ п/п</t>
  </si>
  <si>
    <t>Наименование товара, фасовка</t>
  </si>
  <si>
    <t>Ед. изм.</t>
  </si>
  <si>
    <t>Кол-во</t>
  </si>
  <si>
    <t>Источник №1</t>
  </si>
  <si>
    <t>Источник №2</t>
  </si>
  <si>
    <t>Источник №3</t>
  </si>
  <si>
    <t>Источник №4</t>
  </si>
  <si>
    <t>Источник №5</t>
  </si>
  <si>
    <t>Средн. арифм.</t>
  </si>
  <si>
    <t>Кол-во знач.</t>
  </si>
  <si>
    <t>Сред.квадр.откл. σ=</t>
  </si>
  <si>
    <t>Коэфф вариации V=</t>
  </si>
  <si>
    <t>Совокупность значений</t>
  </si>
  <si>
    <t>Расчет цены контракта</t>
  </si>
  <si>
    <t>*Цена за ед. товара</t>
  </si>
  <si>
    <t>*Расчет цены контракта</t>
  </si>
  <si>
    <t>Цена за ед.изм.</t>
  </si>
  <si>
    <t>РК</t>
  </si>
  <si>
    <t>%</t>
  </si>
  <si>
    <t>РК с %</t>
  </si>
  <si>
    <t>ИТОГО:</t>
  </si>
  <si>
    <t>* С целью эффективного использования бюджетных средств, в соответствии со ст. 34, 72 Бюджетного кодекса РФ, цена контракта с единственным поставщиком рассчитана исходя из минимального значения цены единицы.</t>
  </si>
  <si>
    <r>
      <rPr>
        <sz val="11"/>
        <rFont val="Times New Roman"/>
        <family val="1"/>
        <charset val="204"/>
      </rPr>
      <t xml:space="preserve">Директор ФИЦ ПХФ и МХ РАН  </t>
    </r>
    <r>
      <rPr>
        <u/>
        <sz val="11"/>
        <rFont val="Times New Roman"/>
        <family val="1"/>
        <charset val="204"/>
      </rPr>
      <t>____________</t>
    </r>
    <r>
      <rPr>
        <sz val="11"/>
        <rFont val="Times New Roman"/>
        <family val="1"/>
        <charset val="204"/>
      </rPr>
      <t>__  Голосов Е.В.</t>
    </r>
  </si>
  <si>
    <t xml:space="preserve">                    (должность)                                         подписано ЭЦП                (расшифровка подписи)</t>
  </si>
  <si>
    <t>Поставка установки выработки тока</t>
  </si>
  <si>
    <t>Установка выработки тока</t>
  </si>
  <si>
    <t>шт.</t>
  </si>
  <si>
    <t xml:space="preserve">                  Сумма контракта   547 600,00 руб</t>
  </si>
</sst>
</file>

<file path=xl/styles.xml><?xml version="1.0" encoding="utf-8"?>
<styleSheet xmlns="http://schemas.openxmlformats.org/spreadsheetml/2006/main">
  <numFmts count="1">
    <numFmt numFmtId="164" formatCode="#,##0.00_р_."/>
  </numFmts>
  <fonts count="30">
    <font>
      <sz val="11"/>
      <color rgb="FF000000"/>
      <name val="Calibri"/>
      <family val="2"/>
      <charset val="204"/>
    </font>
    <font>
      <sz val="11"/>
      <color rgb="FFFFFFFF"/>
      <name val="Calibri"/>
      <family val="2"/>
      <charset val="204"/>
    </font>
    <font>
      <sz val="11"/>
      <color rgb="FF333399"/>
      <name val="Calibri"/>
      <family val="2"/>
      <charset val="204"/>
    </font>
    <font>
      <b/>
      <sz val="11"/>
      <color rgb="FF333333"/>
      <name val="Calibri"/>
      <family val="2"/>
      <charset val="204"/>
    </font>
    <font>
      <b/>
      <sz val="11"/>
      <color rgb="FFFF9900"/>
      <name val="Calibri"/>
      <family val="2"/>
      <charset val="204"/>
    </font>
    <font>
      <b/>
      <sz val="15"/>
      <color rgb="FF333399"/>
      <name val="Calibri"/>
      <family val="2"/>
      <charset val="204"/>
    </font>
    <font>
      <b/>
      <sz val="13"/>
      <color rgb="FF333399"/>
      <name val="Calibri"/>
      <family val="2"/>
      <charset val="204"/>
    </font>
    <font>
      <b/>
      <sz val="11"/>
      <color rgb="FF333399"/>
      <name val="Calibri"/>
      <family val="2"/>
      <charset val="204"/>
    </font>
    <font>
      <b/>
      <sz val="11"/>
      <color rgb="FF000000"/>
      <name val="Calibri"/>
      <family val="2"/>
      <charset val="204"/>
    </font>
    <font>
      <b/>
      <sz val="11"/>
      <color rgb="FFFFFFFF"/>
      <name val="Calibri"/>
      <family val="2"/>
      <charset val="204"/>
    </font>
    <font>
      <b/>
      <sz val="18"/>
      <color rgb="FF333399"/>
      <name val="Cambria"/>
      <family val="2"/>
      <charset val="204"/>
    </font>
    <font>
      <sz val="11"/>
      <color rgb="FF993300"/>
      <name val="Calibri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1"/>
    </font>
    <font>
      <sz val="11"/>
      <color rgb="FF800080"/>
      <name val="Calibri"/>
      <family val="2"/>
      <charset val="204"/>
    </font>
    <font>
      <i/>
      <sz val="11"/>
      <color rgb="FF808080"/>
      <name val="Calibri"/>
      <family val="2"/>
      <charset val="204"/>
    </font>
    <font>
      <sz val="11"/>
      <color rgb="FFFF9900"/>
      <name val="Calibri"/>
      <family val="2"/>
      <charset val="204"/>
    </font>
    <font>
      <sz val="11"/>
      <color rgb="FFFF0000"/>
      <name val="Calibri"/>
      <family val="2"/>
      <charset val="204"/>
    </font>
    <font>
      <sz val="11"/>
      <color rgb="FF008000"/>
      <name val="Calibri"/>
      <family val="2"/>
      <charset val="204"/>
    </font>
    <font>
      <sz val="11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1"/>
    </font>
    <font>
      <sz val="12"/>
      <color rgb="FF000000"/>
      <name val="Times New Roman"/>
      <family val="1"/>
      <charset val="1"/>
    </font>
    <font>
      <sz val="8"/>
      <color rgb="FF000000"/>
      <name val="Times New Roman"/>
      <family val="1"/>
      <charset val="204"/>
    </font>
    <font>
      <b/>
      <sz val="12"/>
      <name val="Times New Roman"/>
      <family val="1"/>
      <charset val="1"/>
    </font>
    <font>
      <sz val="12"/>
      <name val="Times New Roman"/>
      <family val="1"/>
      <charset val="1"/>
    </font>
    <font>
      <sz val="11"/>
      <name val="Times New Roman"/>
      <family val="1"/>
      <charset val="204"/>
    </font>
    <font>
      <u/>
      <sz val="1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18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CC99"/>
        <bgColor rgb="FFC0C0C0"/>
      </patternFill>
    </fill>
    <fill>
      <patternFill patternType="solid">
        <fgColor rgb="FFFFFFCC"/>
        <bgColor rgb="FFFFFFFF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FFFF99"/>
        <bgColor rgb="FFFFFFCC"/>
      </patternFill>
    </fill>
    <fill>
      <patternFill patternType="solid">
        <fgColor rgb="FF99CCFF"/>
        <bgColor rgb="FFCCCCFF"/>
      </patternFill>
    </fill>
    <fill>
      <patternFill patternType="solid">
        <fgColor rgb="FF33CCCC"/>
        <bgColor rgb="FF00CCFF"/>
      </patternFill>
    </fill>
    <fill>
      <patternFill patternType="solid">
        <fgColor rgb="FFFF0000"/>
        <bgColor rgb="FF993300"/>
      </patternFill>
    </fill>
    <fill>
      <patternFill patternType="solid">
        <fgColor rgb="FF339966"/>
        <bgColor rgb="FF008080"/>
      </patternFill>
    </fill>
    <fill>
      <patternFill patternType="solid">
        <fgColor rgb="FF666699"/>
        <bgColor rgb="FF808080"/>
      </patternFill>
    </fill>
    <fill>
      <patternFill patternType="solid">
        <fgColor rgb="FFFF6600"/>
        <bgColor rgb="FFFF9900"/>
      </patternFill>
    </fill>
    <fill>
      <patternFill patternType="solid">
        <fgColor rgb="FF969696"/>
        <bgColor rgb="FF808080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</fills>
  <borders count="17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/>
      <bottom style="thick">
        <color rgb="FF33CCCC"/>
      </bottom>
      <diagonal/>
    </border>
    <border>
      <left/>
      <right/>
      <top/>
      <bottom style="thick">
        <color rgb="FFC0C0C0"/>
      </bottom>
      <diagonal/>
    </border>
    <border>
      <left/>
      <right/>
      <top/>
      <bottom style="medium">
        <color rgb="FF33CCCC"/>
      </bottom>
      <diagonal/>
    </border>
    <border>
      <left/>
      <right/>
      <top style="thin">
        <color rgb="FF33CCCC"/>
      </top>
      <bottom style="double">
        <color rgb="FF33CCCC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/>
      <bottom style="double">
        <color rgb="FFFF9900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4">
    <xf numFmtId="0" fontId="0" fillId="0" borderId="0"/>
    <xf numFmtId="0" fontId="29" fillId="2" borderId="0" applyBorder="0" applyProtection="0"/>
    <xf numFmtId="0" fontId="29" fillId="3" borderId="0" applyBorder="0" applyProtection="0"/>
    <xf numFmtId="0" fontId="29" fillId="4" borderId="0" applyBorder="0" applyProtection="0"/>
    <xf numFmtId="0" fontId="29" fillId="2" borderId="0" applyBorder="0" applyProtection="0"/>
    <xf numFmtId="0" fontId="29" fillId="5" borderId="0" applyBorder="0" applyProtection="0"/>
    <xf numFmtId="0" fontId="29" fillId="3" borderId="0" applyBorder="0" applyProtection="0"/>
    <xf numFmtId="0" fontId="29" fillId="6" borderId="0" applyBorder="0" applyProtection="0"/>
    <xf numFmtId="0" fontId="29" fillId="7" borderId="0" applyBorder="0" applyProtection="0"/>
    <xf numFmtId="0" fontId="29" fillId="8" borderId="0" applyBorder="0" applyProtection="0"/>
    <xf numFmtId="0" fontId="29" fillId="6" borderId="0" applyBorder="0" applyProtection="0"/>
    <xf numFmtId="0" fontId="29" fillId="9" borderId="0" applyBorder="0" applyProtection="0"/>
    <xf numFmtId="0" fontId="29" fillId="3" borderId="0" applyBorder="0" applyProtection="0"/>
    <xf numFmtId="0" fontId="1" fillId="10" borderId="0" applyBorder="0" applyProtection="0"/>
    <xf numFmtId="0" fontId="1" fillId="7" borderId="0" applyBorder="0" applyProtection="0"/>
    <xf numFmtId="0" fontId="1" fillId="8" borderId="0" applyBorder="0" applyProtection="0"/>
    <xf numFmtId="0" fontId="1" fillId="6" borderId="0" applyBorder="0" applyProtection="0"/>
    <xf numFmtId="0" fontId="1" fillId="10" borderId="0" applyBorder="0" applyProtection="0"/>
    <xf numFmtId="0" fontId="1" fillId="3" borderId="0" applyBorder="0" applyProtection="0"/>
    <xf numFmtId="0" fontId="1" fillId="10" borderId="0" applyBorder="0" applyProtection="0"/>
    <xf numFmtId="0" fontId="1" fillId="11" borderId="0" applyBorder="0" applyProtection="0"/>
    <xf numFmtId="0" fontId="1" fillId="12" borderId="0" applyBorder="0" applyProtection="0"/>
    <xf numFmtId="0" fontId="1" fillId="13" borderId="0" applyBorder="0" applyProtection="0"/>
    <xf numFmtId="0" fontId="1" fillId="10" borderId="0" applyBorder="0" applyProtection="0"/>
    <xf numFmtId="0" fontId="1" fillId="14" borderId="0" applyBorder="0" applyProtection="0"/>
    <xf numFmtId="0" fontId="2" fillId="3" borderId="1" applyProtection="0"/>
    <xf numFmtId="0" fontId="3" fillId="2" borderId="2" applyProtection="0"/>
    <xf numFmtId="0" fontId="4" fillId="2" borderId="1" applyProtection="0"/>
    <xf numFmtId="0" fontId="5" fillId="0" borderId="3" applyProtection="0"/>
    <xf numFmtId="0" fontId="6" fillId="0" borderId="4" applyProtection="0"/>
    <xf numFmtId="0" fontId="7" fillId="0" borderId="5" applyProtection="0"/>
    <xf numFmtId="0" fontId="7" fillId="0" borderId="0" applyBorder="0" applyProtection="0"/>
    <xf numFmtId="0" fontId="8" fillId="0" borderId="6" applyProtection="0"/>
    <xf numFmtId="0" fontId="9" fillId="15" borderId="7" applyProtection="0"/>
    <xf numFmtId="0" fontId="10" fillId="0" borderId="0" applyBorder="0" applyProtection="0"/>
    <xf numFmtId="0" fontId="11" fillId="8" borderId="0" applyBorder="0" applyProtection="0"/>
    <xf numFmtId="0" fontId="12" fillId="0" borderId="0"/>
    <xf numFmtId="0" fontId="13" fillId="0" borderId="0"/>
    <xf numFmtId="0" fontId="14" fillId="16" borderId="0" applyBorder="0" applyProtection="0"/>
    <xf numFmtId="0" fontId="15" fillId="0" borderId="0" applyBorder="0" applyProtection="0"/>
    <xf numFmtId="0" fontId="13" fillId="4" borderId="8" applyProtection="0"/>
    <xf numFmtId="0" fontId="16" fillId="0" borderId="9" applyProtection="0"/>
    <xf numFmtId="0" fontId="17" fillId="0" borderId="0" applyBorder="0" applyProtection="0"/>
    <xf numFmtId="0" fontId="18" fillId="17" borderId="0" applyBorder="0" applyProtection="0"/>
  </cellStyleXfs>
  <cellXfs count="33">
    <xf numFmtId="0" fontId="0" fillId="0" borderId="0" xfId="0"/>
    <xf numFmtId="0" fontId="19" fillId="0" borderId="0" xfId="0" applyFont="1"/>
    <xf numFmtId="0" fontId="19" fillId="0" borderId="0" xfId="0" applyFont="1" applyAlignment="1">
      <alignment horizontal="center"/>
    </xf>
    <xf numFmtId="164" fontId="21" fillId="0" borderId="11" xfId="0" applyNumberFormat="1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2" fontId="21" fillId="0" borderId="11" xfId="0" applyNumberFormat="1" applyFont="1" applyBorder="1" applyAlignment="1">
      <alignment horizontal="center" vertical="center" wrapText="1"/>
    </xf>
    <xf numFmtId="164" fontId="21" fillId="0" borderId="11" xfId="0" applyNumberFormat="1" applyFont="1" applyBorder="1" applyAlignment="1" applyProtection="1">
      <alignment horizontal="center" vertical="center" wrapText="1"/>
      <protection locked="0"/>
    </xf>
    <xf numFmtId="2" fontId="19" fillId="0" borderId="0" xfId="0" applyNumberFormat="1" applyFont="1"/>
    <xf numFmtId="0" fontId="24" fillId="0" borderId="0" xfId="0" applyFont="1" applyAlignment="1">
      <alignment horizontal="left" vertical="top" wrapText="1"/>
    </xf>
    <xf numFmtId="0" fontId="27" fillId="0" borderId="0" xfId="0" applyFont="1"/>
    <xf numFmtId="0" fontId="27" fillId="0" borderId="0" xfId="0" applyFont="1" applyAlignment="1">
      <alignment horizontal="center"/>
    </xf>
    <xf numFmtId="0" fontId="28" fillId="0" borderId="0" xfId="0" applyFont="1"/>
    <xf numFmtId="0" fontId="21" fillId="0" borderId="14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164" fontId="21" fillId="0" borderId="11" xfId="0" applyNumberFormat="1" applyFont="1" applyBorder="1" applyAlignment="1">
      <alignment horizontal="center" vertical="center" wrapText="1"/>
    </xf>
    <xf numFmtId="164" fontId="27" fillId="0" borderId="11" xfId="0" applyNumberFormat="1" applyFont="1" applyFill="1" applyBorder="1" applyAlignment="1" applyProtection="1">
      <alignment horizontal="center" vertical="center" wrapText="1"/>
      <protection locked="0"/>
    </xf>
    <xf numFmtId="164" fontId="27" fillId="0" borderId="11" xfId="0" applyNumberFormat="1" applyFont="1" applyBorder="1" applyAlignment="1">
      <alignment horizontal="center" vertical="center" wrapText="1"/>
    </xf>
    <xf numFmtId="4" fontId="27" fillId="0" borderId="11" xfId="0" applyNumberFormat="1" applyFont="1" applyBorder="1" applyAlignment="1">
      <alignment horizontal="center" vertical="center" wrapText="1"/>
    </xf>
    <xf numFmtId="0" fontId="21" fillId="0" borderId="11" xfId="0" applyFont="1" applyBorder="1" applyAlignment="1">
      <alignment horizontal="left" vertical="center" wrapText="1"/>
    </xf>
    <xf numFmtId="0" fontId="20" fillId="0" borderId="0" xfId="0" applyFont="1" applyBorder="1" applyAlignment="1">
      <alignment horizontal="center" vertical="top" wrapText="1"/>
    </xf>
    <xf numFmtId="0" fontId="21" fillId="0" borderId="0" xfId="0" applyFont="1" applyBorder="1" applyAlignment="1">
      <alignment horizontal="left" vertical="center" wrapText="1"/>
    </xf>
    <xf numFmtId="0" fontId="21" fillId="0" borderId="10" xfId="0" applyFont="1" applyBorder="1" applyAlignment="1">
      <alignment horizontal="left" vertical="top" wrapText="1"/>
    </xf>
    <xf numFmtId="0" fontId="21" fillId="0" borderId="11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164" fontId="21" fillId="0" borderId="11" xfId="0" applyNumberFormat="1" applyFont="1" applyBorder="1" applyAlignment="1">
      <alignment horizontal="center" vertical="center" wrapText="1"/>
    </xf>
    <xf numFmtId="14" fontId="24" fillId="0" borderId="0" xfId="0" applyNumberFormat="1" applyFont="1" applyBorder="1" applyAlignment="1">
      <alignment horizontal="center" vertical="top" wrapText="1"/>
    </xf>
    <xf numFmtId="0" fontId="25" fillId="0" borderId="0" xfId="0" applyFont="1" applyBorder="1" applyAlignment="1">
      <alignment horizontal="left" vertical="center"/>
    </xf>
    <xf numFmtId="0" fontId="24" fillId="0" borderId="0" xfId="0" applyFont="1" applyBorder="1" applyAlignment="1">
      <alignment horizontal="left" vertical="center"/>
    </xf>
    <xf numFmtId="164" fontId="22" fillId="0" borderId="11" xfId="0" applyNumberFormat="1" applyFont="1" applyBorder="1" applyAlignment="1">
      <alignment horizontal="center" vertical="center" wrapText="1"/>
    </xf>
    <xf numFmtId="0" fontId="21" fillId="0" borderId="11" xfId="0" applyFont="1" applyBorder="1" applyAlignment="1">
      <alignment horizontal="right" vertical="center" wrapText="1"/>
    </xf>
    <xf numFmtId="0" fontId="21" fillId="0" borderId="16" xfId="0" applyFont="1" applyBorder="1" applyAlignment="1">
      <alignment horizontal="right" vertical="center" wrapText="1"/>
    </xf>
    <xf numFmtId="0" fontId="23" fillId="0" borderId="0" xfId="0" applyFont="1" applyBorder="1" applyAlignment="1">
      <alignment horizontal="left" vertical="center" wrapText="1"/>
    </xf>
  </cellXfs>
  <cellStyles count="44">
    <cellStyle name="20% - Акцент1 2" xfId="1"/>
    <cellStyle name="20% - Акцент2 2" xfId="2"/>
    <cellStyle name="20% - Акцент3 2" xfId="3"/>
    <cellStyle name="20% - Акцент4 2" xfId="4"/>
    <cellStyle name="20% - Акцент5 2" xfId="5"/>
    <cellStyle name="20% - Акцент6 2" xfId="6"/>
    <cellStyle name="40% - Акцент1 2" xfId="7"/>
    <cellStyle name="40% - Акцент2 2" xfId="8"/>
    <cellStyle name="40% - Акцент3 2" xfId="9"/>
    <cellStyle name="40% - Акцент4 2" xfId="10"/>
    <cellStyle name="40% - Акцент5 2" xfId="11"/>
    <cellStyle name="40% - Акцент6 2" xfId="12"/>
    <cellStyle name="60% - Акцент1 2" xfId="13"/>
    <cellStyle name="60% - Акцент2 2" xfId="14"/>
    <cellStyle name="60% - Акцент3 2" xfId="15"/>
    <cellStyle name="60% - Акцент4 2" xfId="16"/>
    <cellStyle name="60% - Акцент5 2" xfId="17"/>
    <cellStyle name="60% - Акцент6 2" xfId="18"/>
    <cellStyle name="Акцент1 2" xfId="19"/>
    <cellStyle name="Акцент2 2" xfId="20"/>
    <cellStyle name="Акцент3 2" xfId="21"/>
    <cellStyle name="Акцент4 2" xfId="22"/>
    <cellStyle name="Акцент5 2" xfId="23"/>
    <cellStyle name="Акцент6 2" xfId="24"/>
    <cellStyle name="Ввод  2" xfId="25"/>
    <cellStyle name="Вывод 2" xfId="26"/>
    <cellStyle name="Вычисление 2" xfId="27"/>
    <cellStyle name="Заголовок 1 2" xfId="28"/>
    <cellStyle name="Заголовок 2 2" xfId="29"/>
    <cellStyle name="Заголовок 3 2" xfId="30"/>
    <cellStyle name="Заголовок 4 2" xfId="31"/>
    <cellStyle name="Итог 2" xfId="32"/>
    <cellStyle name="Контрольная ячейка 2" xfId="33"/>
    <cellStyle name="Название 2" xfId="34"/>
    <cellStyle name="Нейтральный 2" xfId="35"/>
    <cellStyle name="Обычный" xfId="0" builtinId="0"/>
    <cellStyle name="Обычный 2" xfId="36"/>
    <cellStyle name="Обычный 3" xfId="37"/>
    <cellStyle name="Плохой 2" xfId="38"/>
    <cellStyle name="Пояснение 2" xfId="39"/>
    <cellStyle name="Примечание 2" xfId="40"/>
    <cellStyle name="Связанная ячейка 2" xfId="41"/>
    <cellStyle name="Текст предупреждения 2" xfId="42"/>
    <cellStyle name="Хороший 2" xfId="43"/>
  </cellStyles>
  <dxfs count="6">
    <dxf>
      <font>
        <color rgb="FF800080"/>
      </font>
      <fill>
        <patternFill>
          <bgColor rgb="FFFF99CC"/>
        </patternFill>
      </fill>
    </dxf>
    <dxf>
      <font>
        <color rgb="FF008000"/>
      </font>
      <fill>
        <patternFill>
          <bgColor rgb="FFCCFFCC"/>
        </patternFill>
      </fill>
    </dxf>
    <dxf>
      <font>
        <color rgb="FF800080"/>
      </font>
      <fill>
        <patternFill>
          <bgColor rgb="FFFF99CC"/>
        </patternFill>
      </fill>
    </dxf>
    <dxf>
      <font>
        <color rgb="FF800080"/>
      </font>
      <fill>
        <patternFill>
          <bgColor rgb="FFFF99CC"/>
        </patternFill>
      </fill>
    </dxf>
    <dxf>
      <font>
        <color rgb="FF008000"/>
      </font>
      <fill>
        <patternFill>
          <bgColor rgb="FFCCFFCC"/>
        </patternFill>
      </fill>
    </dxf>
    <dxf>
      <font>
        <color rgb="FF800080"/>
      </font>
      <fill>
        <patternFill>
          <bgColor rgb="FFFF99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266040</xdr:colOff>
      <xdr:row>16</xdr:row>
      <xdr:rowOff>3810</xdr:rowOff>
    </xdr:from>
    <xdr:to>
      <xdr:col>14</xdr:col>
      <xdr:colOff>438855</xdr:colOff>
      <xdr:row>18</xdr:row>
      <xdr:rowOff>124950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66040" y="5870880"/>
          <a:ext cx="10688400" cy="730800"/>
        </a:xfrm>
        <a:prstGeom prst="rect">
          <a:avLst/>
        </a:prstGeom>
        <a:ln w="0">
          <a:solidFill>
            <a:srgbClr val="000000"/>
          </a:solidFill>
        </a:ln>
      </xdr:spPr>
    </xdr:pic>
    <xdr:clientData/>
  </xdr:twoCellAnchor>
  <xdr:twoCellAnchor editAs="absolute">
    <xdr:from>
      <xdr:col>19</xdr:col>
      <xdr:colOff>676275</xdr:colOff>
      <xdr:row>4</xdr:row>
      <xdr:rowOff>47624</xdr:rowOff>
    </xdr:from>
    <xdr:to>
      <xdr:col>20</xdr:col>
      <xdr:colOff>657225</xdr:colOff>
      <xdr:row>4</xdr:row>
      <xdr:rowOff>227159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14830425" y="1057274"/>
          <a:ext cx="809625" cy="179535"/>
        </a:xfrm>
        <a:prstGeom prst="rect">
          <a:avLst/>
        </a:prstGeom>
        <a:ln w="0">
          <a:solidFill>
            <a:srgbClr val="000000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MJ28"/>
  <sheetViews>
    <sheetView tabSelected="1" workbookViewId="0">
      <pane ySplit="1" topLeftCell="A2" activePane="bottomLeft" state="frozen"/>
      <selection pane="bottomLeft" activeCell="A11" sqref="A11"/>
    </sheetView>
  </sheetViews>
  <sheetFormatPr defaultColWidth="9.140625" defaultRowHeight="15"/>
  <cols>
    <col min="1" max="1" width="4.28515625" style="1" customWidth="1"/>
    <col min="2" max="2" width="57.85546875" style="1" customWidth="1"/>
    <col min="3" max="3" width="9.140625" style="1"/>
    <col min="4" max="4" width="8.42578125" style="1" bestFit="1" customWidth="1"/>
    <col min="5" max="5" width="16" style="1" customWidth="1"/>
    <col min="6" max="6" width="18" style="1" customWidth="1"/>
    <col min="7" max="7" width="16.5703125" style="1" customWidth="1"/>
    <col min="8" max="8" width="7.28515625" style="2" hidden="1" customWidth="1"/>
    <col min="9" max="9" width="11.5703125" style="2" hidden="1" customWidth="1"/>
    <col min="10" max="13" width="9.140625" style="1" hidden="1"/>
    <col min="14" max="14" width="18.7109375" style="1" customWidth="1"/>
    <col min="15" max="15" width="7.5703125" style="1" customWidth="1"/>
    <col min="16" max="16" width="11.28515625" style="1" customWidth="1"/>
    <col min="17" max="17" width="9.28515625" style="1" customWidth="1"/>
    <col min="18" max="18" width="18.42578125" style="1" customWidth="1"/>
    <col min="19" max="19" width="16.7109375" style="1" customWidth="1"/>
    <col min="20" max="20" width="12.42578125" style="1" bestFit="1" customWidth="1"/>
    <col min="21" max="21" width="16.5703125" style="1" bestFit="1" customWidth="1"/>
    <col min="22" max="22" width="9.28515625" style="1" customWidth="1"/>
    <col min="23" max="1024" width="9.140625" style="1"/>
  </cols>
  <sheetData>
    <row r="1" spans="1:21" ht="22.5" customHeight="1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</row>
    <row r="2" spans="1:21" ht="22.5" customHeight="1">
      <c r="A2" s="19" t="s">
        <v>27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</row>
    <row r="3" spans="1:21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</row>
    <row r="4" spans="1:21" ht="21.75" customHeight="1">
      <c r="A4" s="21" t="s">
        <v>1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</row>
    <row r="5" spans="1:21" ht="41.25" customHeight="1">
      <c r="A5" s="22" t="s">
        <v>2</v>
      </c>
      <c r="B5" s="23" t="s">
        <v>3</v>
      </c>
      <c r="C5" s="22" t="s">
        <v>4</v>
      </c>
      <c r="D5" s="22" t="s">
        <v>5</v>
      </c>
      <c r="E5" s="3" t="s">
        <v>6</v>
      </c>
      <c r="F5" s="3" t="s">
        <v>7</v>
      </c>
      <c r="G5" s="3" t="s">
        <v>8</v>
      </c>
      <c r="H5" s="25" t="s">
        <v>9</v>
      </c>
      <c r="I5" s="25"/>
      <c r="J5" s="25"/>
      <c r="K5" s="25" t="s">
        <v>10</v>
      </c>
      <c r="L5" s="25"/>
      <c r="M5" s="25"/>
      <c r="N5" s="25" t="s">
        <v>11</v>
      </c>
      <c r="O5" s="22" t="s">
        <v>12</v>
      </c>
      <c r="P5" s="22" t="s">
        <v>13</v>
      </c>
      <c r="Q5" s="22" t="s">
        <v>14</v>
      </c>
      <c r="R5" s="22" t="s">
        <v>15</v>
      </c>
      <c r="S5" s="25" t="s">
        <v>16</v>
      </c>
      <c r="T5" s="29" t="s">
        <v>17</v>
      </c>
      <c r="U5" s="29" t="s">
        <v>18</v>
      </c>
    </row>
    <row r="6" spans="1:21" ht="39" customHeight="1">
      <c r="A6" s="22"/>
      <c r="B6" s="24"/>
      <c r="C6" s="22"/>
      <c r="D6" s="22"/>
      <c r="E6" s="3" t="s">
        <v>19</v>
      </c>
      <c r="F6" s="3" t="s">
        <v>19</v>
      </c>
      <c r="G6" s="3" t="s">
        <v>19</v>
      </c>
      <c r="H6" s="3" t="s">
        <v>20</v>
      </c>
      <c r="I6" s="3" t="s">
        <v>21</v>
      </c>
      <c r="J6" s="3" t="s">
        <v>22</v>
      </c>
      <c r="K6" s="3" t="s">
        <v>20</v>
      </c>
      <c r="L6" s="3" t="s">
        <v>21</v>
      </c>
      <c r="M6" s="3" t="s">
        <v>22</v>
      </c>
      <c r="N6" s="25"/>
      <c r="O6" s="22"/>
      <c r="P6" s="22"/>
      <c r="Q6" s="22"/>
      <c r="R6" s="22"/>
      <c r="S6" s="25"/>
      <c r="T6" s="29"/>
      <c r="U6" s="29"/>
    </row>
    <row r="7" spans="1:21" ht="39" customHeight="1">
      <c r="A7" s="12">
        <v>1</v>
      </c>
      <c r="B7" s="18" t="s">
        <v>28</v>
      </c>
      <c r="C7" s="4" t="s">
        <v>29</v>
      </c>
      <c r="D7" s="5">
        <v>1</v>
      </c>
      <c r="E7" s="6">
        <v>547600</v>
      </c>
      <c r="F7" s="6">
        <v>567000</v>
      </c>
      <c r="G7" s="15">
        <v>555000</v>
      </c>
      <c r="H7" s="14"/>
      <c r="I7" s="14"/>
      <c r="J7" s="14"/>
      <c r="K7" s="14"/>
      <c r="L7" s="14"/>
      <c r="M7" s="14"/>
      <c r="N7" s="14">
        <f>(E7+F7+G7)/3</f>
        <v>556533.33333333337</v>
      </c>
      <c r="O7" s="13">
        <f>COUNT(E7,F7,G7,J7,M7)</f>
        <v>3</v>
      </c>
      <c r="P7" s="5">
        <f>STDEV(E7,F7,G7,J7,M7)</f>
        <v>9790.4715582709796</v>
      </c>
      <c r="Q7" s="5">
        <f>P7/N7*100</f>
        <v>1.759188708362059</v>
      </c>
      <c r="R7" s="13" t="str">
        <f>IF(Q7&lt;33,"ОДНОРОДНЫЕ","НЕОДНОРОДНЫЕ")</f>
        <v>ОДНОРОДНЫЕ</v>
      </c>
      <c r="S7" s="14">
        <f>D7*N7</f>
        <v>556533.33333333337</v>
      </c>
      <c r="T7" s="16">
        <f>E7</f>
        <v>547600</v>
      </c>
      <c r="U7" s="16">
        <f>D7*E7</f>
        <v>547600</v>
      </c>
    </row>
    <row r="8" spans="1:21" ht="36.75" customHeight="1">
      <c r="A8" s="30" t="s">
        <v>23</v>
      </c>
      <c r="B8" s="31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17">
        <f>SUM(U7:U7)</f>
        <v>547600</v>
      </c>
    </row>
    <row r="9" spans="1:21" ht="29.25" customHeight="1">
      <c r="A9" s="20" t="s">
        <v>24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7"/>
    </row>
    <row r="10" spans="1:21" ht="21.75" customHeight="1">
      <c r="A10" s="32" t="s">
        <v>30</v>
      </c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</row>
    <row r="11" spans="1:21" ht="33" customHeight="1">
      <c r="A11" s="8"/>
      <c r="B11" s="8"/>
      <c r="C11" s="26"/>
      <c r="D11" s="26"/>
      <c r="E11" s="26"/>
      <c r="F11" s="26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</row>
    <row r="12" spans="1:21" ht="27" customHeight="1">
      <c r="A12" s="27" t="s">
        <v>25</v>
      </c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</row>
    <row r="13" spans="1:21" ht="15.75" customHeight="1">
      <c r="A13" s="28" t="s">
        <v>26</v>
      </c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</row>
    <row r="14" spans="1:21" ht="37.5" customHeight="1">
      <c r="A14" s="9"/>
      <c r="B14" s="9"/>
      <c r="C14" s="9"/>
      <c r="D14" s="9"/>
      <c r="E14" s="9"/>
      <c r="F14" s="9"/>
      <c r="G14" s="9"/>
      <c r="H14" s="10"/>
      <c r="I14" s="10"/>
      <c r="J14" s="9"/>
      <c r="K14" s="9"/>
      <c r="L14" s="9"/>
      <c r="M14" s="9"/>
      <c r="N14" s="9"/>
      <c r="O14" s="9"/>
      <c r="P14" s="9"/>
      <c r="Q14" s="9"/>
      <c r="R14" s="11"/>
      <c r="S14" s="9"/>
    </row>
    <row r="15" spans="1:21" ht="35.25" customHeight="1"/>
    <row r="16" spans="1:21" ht="27" customHeight="1"/>
    <row r="17" spans="1:19" ht="12.75" customHeight="1"/>
    <row r="18" spans="1:19" ht="35.25" customHeight="1"/>
    <row r="19" spans="1:19" ht="35.25" customHeight="1"/>
    <row r="20" spans="1:19" ht="35.25" customHeight="1"/>
    <row r="21" spans="1:19" ht="18" customHeight="1"/>
    <row r="22" spans="1:19" ht="35.25" customHeight="1"/>
    <row r="24" spans="1:19" ht="37.5" customHeight="1"/>
    <row r="25" spans="1:19" s="2" customFormat="1" ht="67.5" customHeight="1">
      <c r="A25" s="1"/>
      <c r="B25" s="1"/>
      <c r="C25" s="1"/>
      <c r="D25" s="1"/>
      <c r="E25" s="1"/>
      <c r="F25" s="1"/>
      <c r="G25" s="1"/>
      <c r="J25" s="1"/>
      <c r="K25" s="1"/>
      <c r="L25" s="1"/>
      <c r="M25" s="1"/>
      <c r="N25" s="1"/>
      <c r="O25" s="1"/>
      <c r="P25" s="1"/>
      <c r="Q25" s="1"/>
      <c r="R25" s="1"/>
      <c r="S25" s="1"/>
    </row>
    <row r="26" spans="1:19" ht="33.75" customHeight="1"/>
    <row r="27" spans="1:19" ht="26.25" customHeight="1"/>
    <row r="28" spans="1:19" ht="27.75" customHeight="1"/>
  </sheetData>
  <mergeCells count="24">
    <mergeCell ref="C11:F11"/>
    <mergeCell ref="A12:S12"/>
    <mergeCell ref="A13:S13"/>
    <mergeCell ref="T5:T6"/>
    <mergeCell ref="U5:U6"/>
    <mergeCell ref="A8:T8"/>
    <mergeCell ref="A9:S9"/>
    <mergeCell ref="A10:S10"/>
    <mergeCell ref="A1:U1"/>
    <mergeCell ref="A2:U2"/>
    <mergeCell ref="A3:S3"/>
    <mergeCell ref="A4:S4"/>
    <mergeCell ref="A5:A6"/>
    <mergeCell ref="B5:B6"/>
    <mergeCell ref="C5:C6"/>
    <mergeCell ref="D5:D6"/>
    <mergeCell ref="H5:J5"/>
    <mergeCell ref="K5:M5"/>
    <mergeCell ref="N5:N6"/>
    <mergeCell ref="O5:O6"/>
    <mergeCell ref="P5:P6"/>
    <mergeCell ref="Q5:Q6"/>
    <mergeCell ref="R5:R6"/>
    <mergeCell ref="S5:S6"/>
  </mergeCells>
  <conditionalFormatting sqref="R7">
    <cfRule type="expression" dxfId="5" priority="1">
      <formula>NOT(ISERROR(SEARCH("НЕ",R7)))</formula>
    </cfRule>
    <cfRule type="expression" dxfId="4" priority="2">
      <formula>NOT(ISERROR(SEARCH("ОДНОРОДНЫЕ",R7)))</formula>
    </cfRule>
    <cfRule type="expression" dxfId="3" priority="3">
      <formula>NOT(ISERROR(SEARCH("НЕОДНОРОДНЫЕ",R7)))</formula>
    </cfRule>
  </conditionalFormatting>
  <conditionalFormatting sqref="R7">
    <cfRule type="expression" dxfId="2" priority="4">
      <formula>NOT(ISERROR(SEARCH("НЕОДНОРОДНЫЕ",R7)))</formula>
    </cfRule>
    <cfRule type="expression" dxfId="1" priority="5">
      <formula>NOT(ISERROR(SEARCH("ОДНОРОДНЫЕ",R7)))</formula>
    </cfRule>
    <cfRule type="expression" dxfId="0" priority="6">
      <formula>NOT(ISERROR(SEARCH("НЕОДНОРОДНЫЕ",R7)))</formula>
    </cfRule>
  </conditionalFormatting>
  <pageMargins left="0.7" right="0.7" top="0.75" bottom="0.75" header="0.51180555555555496" footer="0.51180555555555496"/>
  <pageSetup paperSize="9" scale="54" firstPageNumber="0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J3" sqref="J3"/>
    </sheetView>
  </sheetViews>
  <sheetFormatPr defaultColWidth="8.7109375" defaultRowHeight="15"/>
  <sheetData/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8.7109375" defaultRowHeight="15"/>
  <sheetData/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ср.ариф.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Виталий</dc:creator>
  <cp:lastModifiedBy>Гурова</cp:lastModifiedBy>
  <cp:revision>13</cp:revision>
  <cp:lastPrinted>2026-01-12T07:38:57Z</cp:lastPrinted>
  <dcterms:created xsi:type="dcterms:W3CDTF">2015-03-09T15:47:32Z</dcterms:created>
  <dcterms:modified xsi:type="dcterms:W3CDTF">2026-05-12T07:16:04Z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