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Darya\Desktop\Березка 44-ФЗ\7. Июль\Лезвия микротомные\"/>
    </mc:Choice>
  </mc:AlternateContent>
  <xr:revisionPtr revIDLastSave="0" documentId="13_ncr:1_{D1EDB6B8-DE9F-4C72-915A-EB85EF57BB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H10" i="1" l="1"/>
  <c r="O10" i="1"/>
  <c r="M10" i="1"/>
  <c r="N10" i="1" s="1"/>
  <c r="N11" i="1" s="1"/>
  <c r="L10" i="1"/>
  <c r="J10" i="1"/>
  <c r="P10" i="1" l="1"/>
  <c r="Q10" i="1" s="1"/>
</calcChain>
</file>

<file path=xl/sharedStrings.xml><?xml version="1.0" encoding="utf-8"?>
<sst xmlns="http://schemas.openxmlformats.org/spreadsheetml/2006/main" count="29" uniqueCount="23">
  <si>
    <t>№ п/п</t>
  </si>
  <si>
    <t xml:space="preserve">Наименование </t>
  </si>
  <si>
    <t>Ед. измерения</t>
  </si>
  <si>
    <t>Кол-во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</si>
  <si>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</si>
  <si>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</si>
  <si>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 xml:space="preserve">Средняя цена, руб. </t>
  </si>
  <si>
    <t>среднее квадратичное отклонение</t>
  </si>
  <si>
    <t>коэффициент вариации цен V (%)                    (не должен превышать 33%)</t>
  </si>
  <si>
    <t>Примечание</t>
  </si>
  <si>
    <t>Итого</t>
  </si>
  <si>
    <t>ОКПД2</t>
  </si>
  <si>
    <t>цена за ед.</t>
  </si>
  <si>
    <t>общая цена</t>
  </si>
  <si>
    <t>ОКДП2</t>
  </si>
  <si>
    <t>Закупка реактивов</t>
  </si>
  <si>
    <t>32.50.13.190</t>
  </si>
  <si>
    <t>Лезвия микротомные  50 шт/уп</t>
  </si>
  <si>
    <t>Предложение  № 1 КП № АБ-260626-3 от 26. 06 2026 </t>
  </si>
  <si>
    <t xml:space="preserve">Предложение № 2      КП № 361518 от 26.06.2026 </t>
  </si>
  <si>
    <t>Предложение № 3   КП № 260626/2026 от 26.06.2026</t>
  </si>
  <si>
    <t xml:space="preserve">Расчет начальной (максимальной) цены контракта методом сопостовимых рыночных цен
</t>
  </si>
  <si>
    <t>упак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</si>
</sst>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53">
    <xf numFmtId="0" fontId="0" fillId="0" borderId="0" xfId="0"/>
    <xf numFmtId="0" fontId="9" fillId="0" borderId="0" xfId="0" applyFont="1" applyAlignment="1">
      <alignment horizontal="left"/>
    </xf>
    <xf numFmtId="165" fontId="9" fillId="0" borderId="0" xfId="0" applyNumberFormat="1" applyFont="1" applyAlignment="1">
      <alignment horizontal="left"/>
    </xf>
    <xf numFmtId="14" fontId="7" fillId="0" borderId="0" xfId="1" applyNumberFormat="1" applyFont="1" applyAlignment="1">
      <alignment vertical="top" wrapText="1"/>
    </xf>
    <xf numFmtId="0" fontId="9" fillId="0" borderId="0" xfId="0" applyFont="1"/>
    <xf numFmtId="165" fontId="9" fillId="0" borderId="0" xfId="0" applyNumberFormat="1" applyFont="1" applyAlignment="1">
      <alignment horizontal="center"/>
    </xf>
    <xf numFmtId="165" fontId="5" fillId="0" borderId="0" xfId="0" applyNumberFormat="1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5" fillId="0" borderId="0" xfId="0" applyFont="1"/>
    <xf numFmtId="0" fontId="5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0" fontId="7" fillId="0" borderId="0" xfId="1" applyFont="1" applyAlignment="1">
      <alignment horizont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19"/>
  <sheetViews>
    <sheetView tabSelected="1" topLeftCell="A4" zoomScaleNormal="100" workbookViewId="0">
      <selection activeCell="E10" sqref="E10"/>
    </sheetView>
  </sheetViews>
  <sheetFormatPr defaultRowHeight="15" x14ac:dyDescent="0.25"/>
  <cols>
    <col min="1" max="1" width="6.85546875" customWidth="1"/>
    <col min="2" max="2" width="21.7109375" hidden="1" customWidth="1"/>
    <col min="3" max="3" width="21.7109375" customWidth="1"/>
    <col min="4" max="4" width="33.85546875" customWidth="1"/>
    <col min="5" max="5" width="10.85546875" customWidth="1"/>
    <col min="6" max="6" width="9.140625" customWidth="1"/>
    <col min="7" max="8" width="15.7109375" customWidth="1"/>
    <col min="9" max="9" width="16.85546875" customWidth="1"/>
    <col min="10" max="10" width="17.42578125" customWidth="1"/>
    <col min="11" max="11" width="15.140625" customWidth="1"/>
    <col min="12" max="12" width="15.85546875" customWidth="1"/>
    <col min="13" max="13" width="14.7109375" customWidth="1"/>
    <col min="14" max="14" width="15" customWidth="1"/>
    <col min="15" max="15" width="15.140625" customWidth="1"/>
    <col min="16" max="16" width="16.140625" customWidth="1"/>
    <col min="17" max="17" width="14.42578125" customWidth="1"/>
  </cols>
  <sheetData>
    <row r="2" spans="1:17" x14ac:dyDescent="0.25">
      <c r="A2" s="33" t="s">
        <v>21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15.75" x14ac:dyDescent="0.25">
      <c r="A6" s="12"/>
      <c r="B6" s="22"/>
      <c r="C6" s="22"/>
      <c r="D6" s="13"/>
      <c r="E6" s="34" t="s">
        <v>15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</row>
    <row r="7" spans="1:17" ht="35.25" customHeight="1" x14ac:dyDescent="0.25">
      <c r="A7" s="35" t="s">
        <v>0</v>
      </c>
      <c r="B7" s="35" t="s">
        <v>11</v>
      </c>
      <c r="C7" s="36" t="s">
        <v>14</v>
      </c>
      <c r="D7" s="36" t="s">
        <v>1</v>
      </c>
      <c r="E7" s="35" t="s">
        <v>2</v>
      </c>
      <c r="F7" s="35" t="s">
        <v>3</v>
      </c>
      <c r="G7" s="39" t="s">
        <v>4</v>
      </c>
      <c r="H7" s="40"/>
      <c r="I7" s="40"/>
      <c r="J7" s="40"/>
      <c r="K7" s="40"/>
      <c r="L7" s="40"/>
      <c r="M7" s="35" t="s">
        <v>5</v>
      </c>
      <c r="N7" s="35"/>
      <c r="O7" s="35"/>
      <c r="P7" s="35"/>
      <c r="Q7" s="35"/>
    </row>
    <row r="8" spans="1:17" ht="66" customHeight="1" x14ac:dyDescent="0.25">
      <c r="A8" s="35"/>
      <c r="B8" s="35"/>
      <c r="C8" s="41"/>
      <c r="D8" s="37"/>
      <c r="E8" s="35"/>
      <c r="F8" s="35"/>
      <c r="G8" s="35" t="s">
        <v>18</v>
      </c>
      <c r="H8" s="35"/>
      <c r="I8" s="35" t="s">
        <v>19</v>
      </c>
      <c r="J8" s="35"/>
      <c r="K8" s="35" t="s">
        <v>20</v>
      </c>
      <c r="L8" s="35"/>
      <c r="M8" s="45" t="s">
        <v>6</v>
      </c>
      <c r="N8" s="46"/>
      <c r="O8" s="31" t="s">
        <v>7</v>
      </c>
      <c r="P8" s="31" t="s">
        <v>8</v>
      </c>
      <c r="Q8" s="32" t="s">
        <v>9</v>
      </c>
    </row>
    <row r="9" spans="1:17" ht="36" customHeight="1" x14ac:dyDescent="0.25">
      <c r="A9" s="35"/>
      <c r="B9" s="35"/>
      <c r="C9" s="42"/>
      <c r="D9" s="38"/>
      <c r="E9" s="35"/>
      <c r="F9" s="35"/>
      <c r="G9" s="14" t="s">
        <v>12</v>
      </c>
      <c r="H9" s="14" t="s">
        <v>13</v>
      </c>
      <c r="I9" s="14" t="s">
        <v>12</v>
      </c>
      <c r="J9" s="14" t="s">
        <v>13</v>
      </c>
      <c r="K9" s="14" t="s">
        <v>12</v>
      </c>
      <c r="L9" s="14" t="s">
        <v>13</v>
      </c>
      <c r="M9" s="14" t="s">
        <v>12</v>
      </c>
      <c r="N9" s="14" t="s">
        <v>13</v>
      </c>
      <c r="O9" s="31"/>
      <c r="P9" s="31"/>
      <c r="Q9" s="32"/>
    </row>
    <row r="10" spans="1:17" ht="70.5" customHeight="1" x14ac:dyDescent="0.25">
      <c r="A10" s="14">
        <v>1</v>
      </c>
      <c r="B10" s="14"/>
      <c r="C10" s="14" t="s">
        <v>16</v>
      </c>
      <c r="D10" s="30" t="s">
        <v>17</v>
      </c>
      <c r="E10" s="27" t="s">
        <v>22</v>
      </c>
      <c r="F10" s="14">
        <v>3</v>
      </c>
      <c r="G10" s="29">
        <v>13600</v>
      </c>
      <c r="H10" s="15">
        <f>G10*F10</f>
        <v>40800</v>
      </c>
      <c r="I10" s="15">
        <v>13690</v>
      </c>
      <c r="J10" s="15">
        <f t="shared" ref="J10" si="0">I10*F10</f>
        <v>41070</v>
      </c>
      <c r="K10" s="15">
        <v>13710</v>
      </c>
      <c r="L10" s="15">
        <f t="shared" ref="L10" si="1">K10*F10</f>
        <v>41130</v>
      </c>
      <c r="M10" s="15">
        <f>ROUND(((G10+I10+K10)/3),2)</f>
        <v>13666.67</v>
      </c>
      <c r="N10" s="15">
        <f>M10*F10</f>
        <v>41000.01</v>
      </c>
      <c r="O10" s="16">
        <f>SQRT(VAR(G10,I10,K10))</f>
        <v>58.594652770823153</v>
      </c>
      <c r="P10" s="17">
        <f t="shared" ref="P10" si="2">O10/M10</f>
        <v>4.2874125716669204E-3</v>
      </c>
      <c r="Q10" s="18" t="str">
        <f t="shared" ref="Q10" si="3">IF(P10&lt;33%,"однороден",IF(P10&gt;33%,"неоднороден"))</f>
        <v>однороден</v>
      </c>
    </row>
    <row r="11" spans="1:17" ht="21" customHeight="1" x14ac:dyDescent="0.25">
      <c r="A11" s="21"/>
      <c r="B11" s="21" t="s">
        <v>10</v>
      </c>
      <c r="C11" s="26"/>
      <c r="D11" s="21"/>
      <c r="E11" s="28"/>
      <c r="F11" s="21"/>
      <c r="G11" s="19"/>
      <c r="H11" s="25"/>
      <c r="I11" s="23"/>
      <c r="J11" s="24"/>
      <c r="K11" s="23"/>
      <c r="L11" s="23"/>
      <c r="M11" s="20"/>
      <c r="N11" s="23">
        <f>SUM(N10:N10)</f>
        <v>41000.01</v>
      </c>
      <c r="O11" s="20"/>
      <c r="P11" s="20"/>
      <c r="Q11" s="20"/>
    </row>
    <row r="12" spans="1:17" ht="15.75" x14ac:dyDescent="0.25">
      <c r="A12" s="51"/>
      <c r="B12" s="51"/>
      <c r="C12" s="51"/>
      <c r="D12" s="51"/>
      <c r="E12" s="51"/>
      <c r="F12" s="51"/>
      <c r="G12" s="5"/>
      <c r="H12" s="6"/>
      <c r="I12" s="2"/>
      <c r="J12" s="1"/>
      <c r="K12" s="1"/>
      <c r="L12" s="1"/>
      <c r="M12" s="1"/>
      <c r="N12" s="1"/>
      <c r="O12" s="1"/>
      <c r="P12" s="1"/>
      <c r="Q12" s="1"/>
    </row>
    <row r="13" spans="1:17" ht="21.75" customHeight="1" x14ac:dyDescent="0.25">
      <c r="A13" s="52"/>
      <c r="B13" s="52"/>
      <c r="C13" s="52"/>
      <c r="D13" s="52"/>
      <c r="E13" s="52"/>
      <c r="F13" s="52"/>
      <c r="G13" s="52"/>
      <c r="H13" s="3"/>
      <c r="I13" s="3"/>
      <c r="J13" s="43"/>
      <c r="K13" s="43"/>
      <c r="L13" s="43"/>
      <c r="M13" s="43"/>
      <c r="N13" s="4"/>
      <c r="O13" s="4"/>
      <c r="P13" s="4"/>
      <c r="Q13" s="4"/>
    </row>
    <row r="14" spans="1:17" x14ac:dyDescent="0.25">
      <c r="D14" s="47"/>
      <c r="E14" s="47"/>
      <c r="F14" s="47"/>
      <c r="G14" s="47"/>
      <c r="H14" s="47"/>
      <c r="I14" s="47"/>
      <c r="J14" s="47"/>
      <c r="K14" s="47"/>
    </row>
    <row r="15" spans="1:17" ht="69.75" customHeight="1" x14ac:dyDescent="0.25">
      <c r="D15" s="47"/>
      <c r="E15" s="47"/>
      <c r="F15" s="47"/>
      <c r="G15" s="47"/>
      <c r="H15" s="47"/>
      <c r="I15" s="47"/>
      <c r="J15" s="47"/>
      <c r="K15" s="47"/>
    </row>
    <row r="16" spans="1:17" ht="15.75" x14ac:dyDescent="0.25">
      <c r="A16" s="9"/>
      <c r="B16" s="9"/>
      <c r="C16" s="9"/>
      <c r="D16" s="4"/>
      <c r="E16" s="7"/>
      <c r="F16" s="44"/>
      <c r="G16" s="44"/>
      <c r="H16" s="4"/>
      <c r="I16" s="4"/>
    </row>
    <row r="17" spans="1:9" ht="15.75" x14ac:dyDescent="0.25">
      <c r="D17" s="4"/>
      <c r="E17" s="7"/>
      <c r="F17" s="48"/>
      <c r="G17" s="48"/>
      <c r="H17" s="4"/>
      <c r="I17" s="4"/>
    </row>
    <row r="18" spans="1:9" ht="15.75" x14ac:dyDescent="0.25">
      <c r="A18" s="9"/>
      <c r="B18" s="9"/>
      <c r="C18" s="9"/>
      <c r="D18" s="49"/>
      <c r="E18" s="10"/>
      <c r="F18" s="10"/>
      <c r="G18" s="8"/>
      <c r="H18" s="9"/>
      <c r="I18" s="9"/>
    </row>
    <row r="19" spans="1:9" ht="37.5" customHeight="1" x14ac:dyDescent="0.25">
      <c r="A19" s="9"/>
      <c r="B19" s="9"/>
      <c r="C19" s="9"/>
      <c r="D19" s="49"/>
      <c r="E19" s="50"/>
      <c r="F19" s="50"/>
      <c r="G19" s="11"/>
      <c r="H19" s="9"/>
      <c r="I19" s="9"/>
    </row>
  </sheetData>
  <mergeCells count="25">
    <mergeCell ref="F17:G17"/>
    <mergeCell ref="D18:D19"/>
    <mergeCell ref="E19:F19"/>
    <mergeCell ref="A12:F12"/>
    <mergeCell ref="A13:G13"/>
    <mergeCell ref="J13:M13"/>
    <mergeCell ref="F16:G16"/>
    <mergeCell ref="I8:J8"/>
    <mergeCell ref="K8:L8"/>
    <mergeCell ref="M8:N8"/>
    <mergeCell ref="D14:K15"/>
    <mergeCell ref="O8:O9"/>
    <mergeCell ref="P8:P9"/>
    <mergeCell ref="Q8:Q9"/>
    <mergeCell ref="A2:Q5"/>
    <mergeCell ref="E6:Q6"/>
    <mergeCell ref="A7:A9"/>
    <mergeCell ref="D7:D9"/>
    <mergeCell ref="E7:E9"/>
    <mergeCell ref="F7:F9"/>
    <mergeCell ref="M7:Q7"/>
    <mergeCell ref="G8:H8"/>
    <mergeCell ref="B7:B9"/>
    <mergeCell ref="G7:L7"/>
    <mergeCell ref="C7:C9"/>
  </mergeCells>
  <pageMargins left="0.70866141732283472" right="0.70866141732283472" top="0.74803149606299213" bottom="0.74803149606299213" header="0.31496062992125984" footer="0.31496062992125984"/>
  <pageSetup paperSize="9" scale="51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Svobodina SU</dc:creator>
  <cp:lastModifiedBy>Екатерина</cp:lastModifiedBy>
  <cp:lastPrinted>2025-11-06T10:57:10Z</cp:lastPrinted>
  <dcterms:created xsi:type="dcterms:W3CDTF">2024-09-11T19:24:16Z</dcterms:created>
  <dcterms:modified xsi:type="dcterms:W3CDTF">2026-07-02T06:15:53Z</dcterms:modified>
</cp:coreProperties>
</file>