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я\Закупки\2026\Запчасти RoIP\"/>
    </mc:Choice>
  </mc:AlternateContent>
  <bookViews>
    <workbookView xWindow="0" yWindow="0" windowWidth="28800" windowHeight="11700"/>
  </bookViews>
  <sheets>
    <sheet name="Расчет цены (2)" sheetId="3" r:id="rId1"/>
  </sheets>
  <calcPr calcId="162913"/>
</workbook>
</file>

<file path=xl/calcChain.xml><?xml version="1.0" encoding="utf-8"?>
<calcChain xmlns="http://schemas.openxmlformats.org/spreadsheetml/2006/main">
  <c r="M7" i="3" l="1"/>
  <c r="N7" i="3"/>
  <c r="H8" i="3" l="1"/>
  <c r="G8" i="3"/>
  <c r="F8" i="3"/>
  <c r="N8" i="3" l="1"/>
  <c r="K7" i="3"/>
  <c r="L7" i="3" s="1"/>
  <c r="J7" i="3"/>
</calcChain>
</file>

<file path=xl/sharedStrings.xml><?xml version="1.0" encoding="utf-8"?>
<sst xmlns="http://schemas.openxmlformats.org/spreadsheetml/2006/main" count="28" uniqueCount="28">
  <si>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</si>
  <si>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</si>
  <si>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</si>
  <si>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</si>
  <si>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</si>
  <si>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</si>
  <si>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</si>
  <si>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-</t>
  </si>
  <si>
    <t>Коммерческие предложения, данные реестра контрактов (руб./ед.изм.)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</si>
  <si>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</si>
  <si>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</si>
  <si>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</si>
  <si>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Устанновленая цена за единицу измерения, руб.</t>
  </si>
  <si>
    <t>Всего</t>
  </si>
  <si>
    <t>Обоснование начальной (максимальной) цены контракта</t>
  </si>
  <si>
    <t>Приложение к извещению
об осуществлении закупки</t>
  </si>
  <si>
    <t>Дата подготовки обоснования НМЦК:</t>
  </si>
  <si>
    <t>В соответствии с описанием объекта закупки</t>
  </si>
  <si>
    <t>Однородность совокупности значений выявленных цен, используемых в расчете Н(М)ЦК</t>
  </si>
  <si>
    <t>Установленная Н(М)ЦК, руб.</t>
  </si>
  <si>
    <t>Начальная (максимальная) цена контракта установлена на основании минимального ценового предложения.</t>
  </si>
  <si>
    <t>Основные характеристики объекта закупки</t>
  </si>
  <si>
    <r>
      <rPr>
        <b/>
        <sz val="12"/>
        <color indexed="8"/>
        <rFont val="Times New Roman"/>
        <family val="1"/>
        <charset val="204"/>
      </rPr>
      <t>Используемый метод определения Н(М)ЦК: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</si>
  <si>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>Наименование объекта закупки</t>
  </si>
  <si>
    <t>шт.</t>
  </si>
  <si>
    <t>Коммутатор Mikrotik CSS106-5G-1S или эквивалент</t>
  </si>
  <si>
    <t>Начальная (максимальная) цена контракта принята в сумме 7 902,72 руб. (семь тысяч девятьсот два рубля 72 копейки).</t>
  </si>
  <si>
    <t>Предмет контракта: запчасти RoIP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</si>
</sst>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textRotation="90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5" fillId="0" borderId="0" xfId="0" applyFont="1" applyFill="1" applyBorder="1"/>
    <xf numFmtId="0" fontId="1" fillId="0" borderId="0" xfId="0" applyFont="1" applyFill="1" applyBorder="1"/>
    <xf numFmtId="0" fontId="4" fillId="0" borderId="0" xfId="0" applyFont="1" applyFill="1"/>
    <xf numFmtId="4" fontId="4" fillId="0" borderId="0" xfId="0" applyNumberFormat="1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14" fontId="6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5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/>
    </xf>
    <xf numFmtId="0" fontId="11" fillId="0" borderId="0" xfId="0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40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33623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10</xdr:col>
      <xdr:colOff>1019175</xdr:colOff>
      <xdr:row>5</xdr:row>
      <xdr:rowOff>1362075</xdr:rowOff>
    </xdr:to>
    <xdr:pic>
      <xdr:nvPicPr>
        <xdr:cNvPr id="40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33337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abSelected="1" workbookViewId="0">
      <selection activeCell="A3" sqref="A3:N3"/>
    </sheetView>
  </sheetViews>
  <sheetFormatPr defaultColWidth="9.140625" defaultRowHeight="12.75" x14ac:dyDescent="0.2"/>
  <cols>
    <col min="1" max="1" width="3.140625" style="1" customWidth="1"/>
    <col min="2" max="2" width="28.42578125" style="1" customWidth="1"/>
    <col min="3" max="3" width="21" style="1" customWidth="1"/>
    <col min="4" max="4" width="5.85546875" style="1" customWidth="1"/>
    <col min="5" max="5" width="5" style="1" customWidth="1"/>
    <col min="6" max="6" width="14.7109375" style="1" customWidth="1"/>
    <col min="7" max="7" width="16" style="1" customWidth="1"/>
    <col min="8" max="8" width="14.42578125" style="1" customWidth="1"/>
    <col min="9" max="9" width="5.5703125" style="1" customWidth="1"/>
    <col min="10" max="10" width="15.5703125" style="1" customWidth="1"/>
    <col min="11" max="11" width="15.42578125" style="1" customWidth="1"/>
    <col min="12" max="13" width="14.28515625" style="1" customWidth="1"/>
    <col min="14" max="14" width="15.140625" style="1" customWidth="1"/>
    <col min="15" max="16384" width="9.140625" style="1"/>
  </cols>
  <sheetData>
    <row r="1" spans="1:14" ht="24.75" customHeight="1" x14ac:dyDescent="0.2">
      <c r="A1" s="27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30" customHeight="1" x14ac:dyDescent="0.2">
      <c r="A2" s="25" t="s">
        <v>14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56.25" customHeight="1" x14ac:dyDescent="0.2">
      <c r="A3" s="26" t="s">
        <v>27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47.25" customHeight="1" x14ac:dyDescent="0.2">
      <c r="A4" s="31" t="s">
        <v>22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ht="39" customHeight="1" x14ac:dyDescent="0.2">
      <c r="A5" s="32" t="s">
        <v>0</v>
      </c>
      <c r="B5" s="32" t="s">
        <v>23</v>
      </c>
      <c r="C5" s="33" t="s">
        <v>21</v>
      </c>
      <c r="D5" s="33" t="s">
        <v>1</v>
      </c>
      <c r="E5" s="33" t="s">
        <v>2</v>
      </c>
      <c r="F5" s="35" t="s">
        <v>8</v>
      </c>
      <c r="G5" s="36"/>
      <c r="H5" s="36"/>
      <c r="I5" s="37"/>
      <c r="J5" s="38" t="s">
        <v>18</v>
      </c>
      <c r="K5" s="38"/>
      <c r="L5" s="38"/>
      <c r="M5" s="39" t="s">
        <v>12</v>
      </c>
      <c r="N5" s="41" t="s">
        <v>19</v>
      </c>
    </row>
    <row r="6" spans="1:14" ht="135.75" customHeight="1" x14ac:dyDescent="0.2">
      <c r="A6" s="33"/>
      <c r="B6" s="32"/>
      <c r="C6" s="34"/>
      <c r="D6" s="34"/>
      <c r="E6" s="34"/>
      <c r="F6" s="4" t="s">
        <v>9</v>
      </c>
      <c r="G6" s="4" t="s">
        <v>10</v>
      </c>
      <c r="H6" s="4" t="s">
        <v>11</v>
      </c>
      <c r="I6" s="4" t="s">
        <v>6</v>
      </c>
      <c r="J6" s="8" t="s">
        <v>5</v>
      </c>
      <c r="K6" s="2" t="s">
        <v>3</v>
      </c>
      <c r="L6" s="3" t="s">
        <v>4</v>
      </c>
      <c r="M6" s="40"/>
      <c r="N6" s="42"/>
    </row>
    <row r="7" spans="1:14" ht="135.75" customHeight="1" x14ac:dyDescent="0.2">
      <c r="A7" s="18">
        <v>1</v>
      </c>
      <c r="B7" s="23" t="s">
        <v>25</v>
      </c>
      <c r="C7" s="9" t="s">
        <v>17</v>
      </c>
      <c r="D7" s="19" t="s">
        <v>24</v>
      </c>
      <c r="E7" s="19">
        <v>1</v>
      </c>
      <c r="F7" s="21">
        <v>8090.88</v>
      </c>
      <c r="G7" s="21">
        <v>8028.16</v>
      </c>
      <c r="H7" s="21">
        <v>7902.72</v>
      </c>
      <c r="I7" s="21" t="s">
        <v>7</v>
      </c>
      <c r="J7" s="8">
        <f t="shared" ref="J7" si="0">AVERAGE(F7:H7)</f>
        <v>8007.253333333334</v>
      </c>
      <c r="K7" s="8">
        <f t="shared" ref="K7" si="1">STDEV(F7:H7)</f>
        <v>95.806382529209998</v>
      </c>
      <c r="L7" s="17">
        <f t="shared" ref="L7" si="2">K7/J7*100</f>
        <v>1.1964949595184948</v>
      </c>
      <c r="M7" s="20">
        <f>H7</f>
        <v>7902.72</v>
      </c>
      <c r="N7" s="22">
        <f>E7*H7</f>
        <v>7902.72</v>
      </c>
    </row>
    <row r="8" spans="1:14" s="6" customFormat="1" ht="23.25" customHeight="1" x14ac:dyDescent="0.25">
      <c r="A8" s="24" t="s">
        <v>13</v>
      </c>
      <c r="B8" s="24"/>
      <c r="C8" s="24"/>
      <c r="D8" s="24"/>
      <c r="E8" s="10"/>
      <c r="F8" s="11">
        <f>E7*F7</f>
        <v>8090.88</v>
      </c>
      <c r="G8" s="11">
        <f>E7*G7</f>
        <v>8028.16</v>
      </c>
      <c r="H8" s="11">
        <f>E7*H7</f>
        <v>7902.72</v>
      </c>
      <c r="I8" s="11"/>
      <c r="J8" s="11"/>
      <c r="K8" s="11"/>
      <c r="L8" s="5"/>
      <c r="M8" s="5"/>
      <c r="N8" s="5">
        <f>SUM(N7:N7)</f>
        <v>7902.72</v>
      </c>
    </row>
    <row r="9" spans="1:14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7"/>
      <c r="M9" s="7"/>
      <c r="N9" s="7"/>
    </row>
    <row r="10" spans="1:14" ht="15.75" x14ac:dyDescent="0.25">
      <c r="A10" s="12"/>
      <c r="B10" s="13" t="s">
        <v>20</v>
      </c>
      <c r="C10" s="12"/>
      <c r="D10" s="12"/>
      <c r="E10" s="12"/>
      <c r="F10" s="14"/>
      <c r="G10" s="12"/>
      <c r="H10" s="12"/>
      <c r="I10" s="12"/>
      <c r="J10" s="12"/>
      <c r="K10" s="12"/>
      <c r="L10" s="7"/>
      <c r="M10" s="7"/>
      <c r="N10" s="7"/>
    </row>
    <row r="11" spans="1:14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7"/>
      <c r="M11" s="7"/>
      <c r="N11" s="7"/>
    </row>
    <row r="12" spans="1:14" ht="15.75" x14ac:dyDescent="0.25">
      <c r="A12" s="12"/>
      <c r="B12" s="43" t="s">
        <v>26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</row>
    <row r="13" spans="1:14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4" ht="15" x14ac:dyDescent="0.25">
      <c r="A14" s="15"/>
      <c r="B14" s="30" t="s">
        <v>16</v>
      </c>
      <c r="C14" s="30"/>
      <c r="D14" s="29">
        <v>46253</v>
      </c>
      <c r="E14" s="29"/>
      <c r="F14" s="29"/>
      <c r="G14" s="15"/>
      <c r="H14" s="15"/>
      <c r="I14" s="15"/>
      <c r="J14" s="15"/>
      <c r="K14" s="15"/>
    </row>
    <row r="15" spans="1:14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4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x14ac:dyDescent="0.2">
      <c r="A19" s="15"/>
      <c r="B19" s="15"/>
      <c r="C19" s="15"/>
      <c r="D19" s="15"/>
      <c r="E19" s="15"/>
      <c r="F19" s="15"/>
      <c r="G19" s="16"/>
      <c r="H19" s="15"/>
      <c r="I19" s="15"/>
      <c r="J19" s="15"/>
      <c r="K19" s="15"/>
    </row>
    <row r="20" spans="1:1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x14ac:dyDescent="0.2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</sheetData>
  <mergeCells count="17">
    <mergeCell ref="B12:N12"/>
    <mergeCell ref="A8:D8"/>
    <mergeCell ref="A2:N2"/>
    <mergeCell ref="A3:N3"/>
    <mergeCell ref="A1:N1"/>
    <mergeCell ref="D14:F14"/>
    <mergeCell ref="B14:C14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user-os01</cp:lastModifiedBy>
  <cp:lastPrinted>2026-08-14T11:20:56Z</cp:lastPrinted>
  <dcterms:created xsi:type="dcterms:W3CDTF">2014-01-15T18:15:09Z</dcterms:created>
  <dcterms:modified xsi:type="dcterms:W3CDTF">2026-08-19T12:59:25Z</dcterms:modified>
</cp:coreProperties>
</file>