
<file path=[Content_Types].xml><?xml version="1.0" encoding="utf-8"?>
<Types xmlns="http://schemas.openxmlformats.org/package/2006/content-types">
  <Default Extension="svg" ContentType="image/svg+xml"/>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Расчет цены " sheetId="1" state="visible" r:id="rId1"/>
  </sheets>
  <calcPr/>
</workbook>
</file>

<file path=xl/sharedStrings.xml><?xml version="1.0" encoding="utf-8"?>
<sst xmlns="http://schemas.openxmlformats.org/spreadsheetml/2006/main" count="28" uniqueCount="28">
  <si>
    <t xml:space="preserve"> Обоснование начальной (максимальной) цены контракта</t>
  </si>
  <si>
    <r>
      <t xml:space="preserve">                     Начальная (максимальная) цена государственного контракта определена методом сопоставимых рыночных цен (анализа рынка) на основании информации, полученной от потенциальных Поставщиков (Подрядчиков, Исполнителей). Метод сопоставимых рыночных цен – выбран как приоритетный в соответствии с п.6 ст.22 Федерального закона от 5 апреля 2013 года № 44-ФЗ «О контрактной системе в сфере закупок товаров, работ, услуг для обеспечения государственных и муниципальных нужд».</t>
    </r>
    <r>
      <t xml:space="preserve">
</t>
    </r>
    <r>
      <t xml:space="preserve">                      В соответствии со статьей 42 Федерального закона от 05.04.2013 № 44-ФЗ «О контрактной системе в сфере закупок товаров, работ, услуг для обеспечения государственных и муниципальных нужд» оплата товара (работы, услуги) осуществляется по цене единицы товара (работы, услуги) исходя из объема фактически закупаемого товара (работы, услуги), но в размере, не превышающем максимальную цену контракта, указанной в извещении об осуществлении закупки.</t>
    </r>
    <r>
      <t xml:space="preserve">
</t>
    </r>
    <r>
      <t xml:space="preserve">
</t>
    </r>
  </si>
  <si>
    <t xml:space="preserve">№ п/п</t>
  </si>
  <si>
    <r>
      <t xml:space="preserve">Наименование товара (работы, услуги)</t>
    </r>
    <r>
      <t xml:space="preserve">
</t>
    </r>
    <r>
      <t xml:space="preserve">
</t>
    </r>
  </si>
  <si>
    <t xml:space="preserve"> основные характеристики объекта закупки</t>
  </si>
  <si>
    <t xml:space="preserve">Ед. изм.</t>
  </si>
  <si>
    <t>Количество</t>
  </si>
  <si>
    <t xml:space="preserve">Коммерческие предложения организаций</t>
  </si>
  <si>
    <t xml:space="preserve">Однородность совокупности значений выявленных цен, используемых в расчете Н(М)ЦК</t>
  </si>
  <si>
    <t xml:space="preserve">Н(М)ЦК, определяемая методом сопоставимых рыночных цен (анализа рынка)</t>
  </si>
  <si>
    <r>
      <rPr>
        <b/>
        <sz val="10"/>
        <rFont val="Times New Roman"/>
      </rPr>
      <t xml:space="preserve">Н(М)ЦК, определяемая методом сопоставимых рыночных цен (анализа рынка) с учетом доведенных лимитов бюджетных обязательств</t>
    </r>
  </si>
  <si>
    <t xml:space="preserve">Исполнитель № 1. № 56-13411 от 25.08.2026</t>
  </si>
  <si>
    <t xml:space="preserve">Исполнитель  № 2. № 56-13506 от 26.08.2026</t>
  </si>
  <si>
    <t xml:space="preserve">Исполнитель   № 3. № 56-13505 от 26.08.2026</t>
  </si>
  <si>
    <t xml:space="preserve">Средняя арифметическая цена за единицу     &lt;ц&gt; </t>
  </si>
  <si>
    <t xml:space="preserve">Среднее квадратичное отклонение</t>
  </si>
  <si>
    <r>
      <t xml:space="preserve">Коэффициент вариации цен V (%)           </t>
    </r>
    <r>
      <rPr>
        <b val="false"/>
        <i/>
        <sz val="10"/>
        <rFont val="Times New Roman"/>
      </rPr>
      <t xml:space="preserve">         (не должен превышать 33%)</t>
    </r>
  </si>
  <si>
    <r>
      <t xml:space="preserve">Расчет Н(М)ЦК по формуле                             v - количество (объем) закупаемого товара (работы, услуги);</t>
    </r>
    <r>
      <t xml:space="preserve">
</t>
    </r>
    <r>
      <t xml:space="preserve">n - количество значений, используемых в расчете;</t>
    </r>
    <r>
      <t xml:space="preserve">
</t>
    </r>
    <r>
      <t xml:space="preserve">i - номер источника ценовой информации;</t>
    </r>
    <r>
      <t xml:space="preserve">
</t>
    </r>
    <r>
      <t xml:space="preserve">     - цена единицы </t>
    </r>
  </si>
  <si>
    <t>1.</t>
  </si>
  <si>
    <t xml:space="preserve">Текущий ремонт транспортного средства BMW 520D </t>
  </si>
  <si>
    <t xml:space="preserve">согласно описанию объекта закупки </t>
  </si>
  <si>
    <t>усл.ед.</t>
  </si>
  <si>
    <t>ИТОГО:</t>
  </si>
  <si>
    <t xml:space="preserve">Максимальная цена государственного контракта составляет 67 856,00 (шестьдесят семь тысяч восемьсот пятьдесят шесть) рублей 00 копеек. Свободный остаток лимитов на данную закупку составляет 37 016,32 (тридцать семь тысяч шестнадцать) рублей 32 копейки. В соответствии со ст. 72, п. 5 ст. 161, 219 Бюджетного кодекса Российской Федерации НМЦК составляет: 37 016,32 (тридцать семь тысяч шестнадцать) рублей 32 копейки. </t>
  </si>
  <si>
    <t xml:space="preserve"> </t>
  </si>
  <si>
    <t xml:space="preserve">Дата составления: </t>
  </si>
  <si>
    <t xml:space="preserve">Исполнитель: </t>
  </si>
  <si>
    <t xml:space="preserve">Вельганенко А.В. </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</si>
</sst>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0.00;-#,##0.00"/>
  </numFmts>
  <fonts count="10">
    <font>
      <sz val="11.000000"/>
      <color theme="1" tint="0"/>
      <name val="Calibri"/>
    </font>
    <font>
      <sz val="11.000000"/>
      <color theme="1" tint="0"/>
      <name val="Calibri"/>
      <scheme val="minor"/>
    </font>
    <font>
      <sz val="10.000000"/>
      <name val="Times New Roman"/>
    </font>
    <font>
      <b/>
      <sz val="10.000000"/>
      <name val="Times New Roman"/>
    </font>
    <font>
      <b/>
      <sz val="14.000000"/>
      <name val="Times New Roman"/>
    </font>
    <font>
      <b val="0"/>
      <sz val="10.000000"/>
      <name val="Times New Roman"/>
    </font>
    <font>
      <sz val="10.000000"/>
      <color theme="1" tint="0"/>
      <name val="Times New Roman"/>
    </font>
    <font>
      <b val="0"/>
      <sz val="11.000000"/>
      <name val="Times New Roman"/>
    </font>
    <font>
      <sz val="11.000000"/>
      <color theme="1" tint="0"/>
      <name val="Times New Roman"/>
    </font>
    <font>
      <sz val="12.000000"/>
      <color theme="1" tint="0"/>
      <name val="Times New Roman"/>
    </font>
  </fonts>
  <fills count="3">
    <fill>
      <patternFill patternType="none"/>
    </fill>
    <fill>
      <patternFill patternType="gray125"/>
    </fill>
    <fill>
      <patternFill patternType="solid">
        <fgColor theme="0" tint="0"/>
        <bgColor theme="0" tint="0"/>
      </patternFill>
    </fill>
  </fills>
  <borders count="16">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none"/>
      <right style="none"/>
      <top style="thin">
        <color auto="1"/>
      </top>
      <bottom style="none"/>
      <diagonal style="none"/>
    </border>
    <border>
      <left style="none"/>
      <right style="thin">
        <color auto="1"/>
      </right>
      <top style="thin">
        <color auto="1"/>
      </top>
      <bottom style="none"/>
      <diagonal style="none"/>
    </border>
    <border>
      <left style="none"/>
      <right style="none"/>
      <top style="thin">
        <color auto="1"/>
      </top>
      <bottom style="thin">
        <color auto="1"/>
      </bottom>
      <diagonal style="none"/>
    </border>
    <border>
      <left style="thin">
        <color theme="1"/>
      </left>
      <right style="thin">
        <color theme="1"/>
      </right>
      <top style="thin">
        <color theme="1"/>
      </top>
      <bottom style="none"/>
      <diagonal style="none"/>
    </border>
    <border>
      <left style="thin">
        <color auto="1"/>
      </left>
      <right style="thin">
        <color auto="1"/>
      </right>
      <top style="none"/>
      <bottom style="thin">
        <color auto="1"/>
      </bottom>
      <diagonal style="none"/>
    </border>
    <border>
      <left style="thin">
        <color auto="1"/>
      </left>
      <right style="thin">
        <color auto="1"/>
      </right>
      <top style="none"/>
      <bottom style="none"/>
      <diagonal style="none"/>
    </border>
    <border>
      <left style="thin">
        <color auto="1"/>
      </left>
      <right style="none"/>
      <top style="none"/>
      <bottom style="thin">
        <color auto="1"/>
      </bottom>
      <diagonal style="none"/>
    </border>
    <border>
      <left style="none"/>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theme="1"/>
      </left>
      <right style="thin">
        <color theme="1"/>
      </right>
      <top style="none"/>
      <bottom style="thin">
        <color theme="1"/>
      </bottom>
      <diagonal style="none"/>
    </border>
    <border>
      <left style="thin">
        <color auto="1"/>
      </left>
      <right style="none"/>
      <top style="none"/>
      <bottom style="none"/>
      <diagonal style="none"/>
    </border>
  </borders>
  <cellStyleXfs count="1">
    <xf fontId="0" fillId="0" borderId="0" numFmtId="0" applyNumberFormat="1" applyFont="1" applyFill="1" applyBorder="1" quotePrefix="0"/>
  </cellStyleXfs>
  <cellXfs count="51">
    <xf fontId="1" fillId="0" borderId="0" numFmtId="0" xfId="0" applyFont="1" quotePrefix="0"/>
    <xf fontId="2" fillId="0" borderId="0" numFmtId="0" xfId="0" applyFont="1" quotePrefix="0"/>
    <xf fontId="3" fillId="0" borderId="0" numFmtId="0" xfId="0" applyFont="1" quotePrefix="0"/>
    <xf fontId="3" fillId="0" borderId="0" numFmtId="4" xfId="0" applyNumberFormat="1" applyFont="1" quotePrefix="0"/>
    <xf fontId="2" fillId="0" borderId="0" numFmtId="4" xfId="0" applyNumberFormat="1" applyFont="1" quotePrefix="0"/>
    <xf fontId="4" fillId="0" borderId="0" numFmtId="0" xfId="0" applyFont="1" applyAlignment="1" quotePrefix="0">
      <alignment horizontal="center" vertical="center" wrapText="1"/>
    </xf>
    <xf fontId="2" fillId="0" borderId="1" numFmtId="0" xfId="0" applyFont="1" applyBorder="1" applyAlignment="1" quotePrefix="0">
      <alignment horizontal="left" vertical="distributed" wrapText="1"/>
    </xf>
    <xf fontId="2" fillId="0" borderId="1" numFmtId="0" xfId="0" applyFont="1" applyBorder="1" quotePrefix="0"/>
    <xf fontId="2" fillId="0" borderId="2" numFmtId="0" xfId="0" applyFont="1" applyBorder="1" applyAlignment="1" quotePrefix="0">
      <alignment horizontal="left" wrapText="1"/>
    </xf>
    <xf fontId="2" fillId="0" borderId="0" numFmtId="0" xfId="0" applyFont="1" applyAlignment="1" quotePrefix="0">
      <alignment horizontal="left" wrapText="1"/>
    </xf>
    <xf fontId="3" fillId="0" borderId="3" numFmtId="0" xfId="0" applyFont="1" applyBorder="1" applyAlignment="1" quotePrefix="0">
      <alignment horizontal="center" vertical="center" wrapText="1"/>
    </xf>
    <xf fontId="3" fillId="0" borderId="4" numFmtId="0" xfId="0" applyFont="1" applyBorder="1" applyAlignment="1" quotePrefix="0">
      <alignment horizontal="center" vertical="center" wrapText="1"/>
    </xf>
    <xf fontId="3" fillId="0" borderId="5" numFmtId="0" xfId="0" applyFont="1" applyBorder="1" applyAlignment="1" quotePrefix="0">
      <alignment horizontal="center" vertical="center" wrapText="1"/>
    </xf>
    <xf fontId="3" fillId="0" borderId="6" numFmtId="0" xfId="0" applyFont="1" applyBorder="1" applyAlignment="1" quotePrefix="0">
      <alignment horizontal="center" vertical="center" wrapText="1"/>
    </xf>
    <xf fontId="3" fillId="0" borderId="3" numFmtId="2" xfId="0" applyNumberFormat="1" applyFont="1" applyBorder="1" applyAlignment="1" quotePrefix="0">
      <alignment horizontal="center" vertical="center" wrapText="1"/>
    </xf>
    <xf fontId="3" fillId="0" borderId="7" numFmtId="2" xfId="0" applyNumberFormat="1" applyFont="1" applyBorder="1" applyAlignment="1" quotePrefix="0">
      <alignment horizontal="center" vertical="center" wrapText="1"/>
    </xf>
    <xf fontId="3" fillId="0" borderId="1" numFmtId="4" xfId="0" applyNumberFormat="1" applyFont="1" applyBorder="1" applyAlignment="1" quotePrefix="0">
      <alignment horizontal="center" vertical="center" wrapText="1"/>
    </xf>
    <xf fontId="3" fillId="0" borderId="8" numFmtId="0" xfId="0" applyFont="1" applyBorder="1" applyAlignment="1" quotePrefix="0">
      <alignment horizontal="center" vertical="top" wrapText="1"/>
    </xf>
    <xf fontId="3" fillId="0" borderId="9" numFmtId="0" xfId="0" applyFont="1" applyBorder="1" applyAlignment="1" quotePrefix="0">
      <alignment horizontal="center" vertical="center" wrapText="1"/>
    </xf>
    <xf fontId="3" fillId="0" borderId="10" numFmtId="0" xfId="0" applyFont="1" applyBorder="1" applyAlignment="1" quotePrefix="0">
      <alignment horizontal="center" vertical="center" wrapText="1"/>
    </xf>
    <xf fontId="3" fillId="0" borderId="11" numFmtId="0" xfId="0" applyFont="1" applyBorder="1" applyAlignment="1" quotePrefix="0">
      <alignment horizontal="center" vertical="center" wrapText="1"/>
    </xf>
    <xf fontId="0" fillId="0" borderId="1" numFmtId="0" xfId="0" applyBorder="1" applyAlignment="1" quotePrefix="0">
      <alignment horizontal="center" vertical="center" wrapText="1"/>
    </xf>
    <xf fontId="3" fillId="0" borderId="12" numFmtId="4" xfId="0" applyNumberFormat="1" applyFont="1" applyBorder="1" applyAlignment="1" quotePrefix="0">
      <alignment horizontal="center" vertical="top" wrapText="1"/>
    </xf>
    <xf fontId="3" fillId="0" borderId="3" numFmtId="0" xfId="0" applyFont="1" applyBorder="1" applyAlignment="1" quotePrefix="0">
      <alignment horizontal="center" vertical="top" wrapText="1"/>
    </xf>
    <xf fontId="3" fillId="0" borderId="13" numFmtId="0" xfId="0" applyFont="1" applyBorder="1" applyAlignment="1" quotePrefix="0">
      <alignment horizontal="center" vertical="top" wrapText="1"/>
    </xf>
    <xf fontId="3" fillId="0" borderId="1" numFmtId="4" xfId="0" applyNumberFormat="1" applyFont="1" applyBorder="1" applyAlignment="1" quotePrefix="0">
      <alignment horizontal="center" vertical="top" wrapText="1"/>
    </xf>
    <xf fontId="3" fillId="0" borderId="14" numFmtId="0" xfId="0" applyFont="1" applyBorder="1" applyAlignment="1" quotePrefix="0">
      <alignment horizontal="center" vertical="top" wrapText="1"/>
    </xf>
    <xf fontId="2" fillId="0" borderId="0" numFmtId="0" xfId="0" applyFont="1" applyAlignment="1" quotePrefix="0">
      <alignment vertical="center"/>
    </xf>
    <xf fontId="5" fillId="0" borderId="3" numFmtId="49" xfId="0" applyNumberFormat="1" applyFont="1" applyBorder="1" applyAlignment="1" quotePrefix="0">
      <alignment horizontal="right"/>
    </xf>
    <xf fontId="5" fillId="0" borderId="3" numFmtId="0" xfId="0" applyFont="1" applyBorder="1" applyAlignment="1" quotePrefix="0">
      <alignment horizontal="center" wrapText="1"/>
    </xf>
    <xf fontId="2" fillId="0" borderId="3" numFmtId="0" xfId="0" applyFont="1" applyBorder="1" applyAlignment="1" quotePrefix="0">
      <alignment horizontal="center" wrapText="1"/>
    </xf>
    <xf fontId="6" fillId="0" borderId="3" numFmtId="0" xfId="0" applyFont="1" applyBorder="1" applyAlignment="1" quotePrefix="0">
      <alignment horizontal="center" vertical="center" wrapText="1"/>
    </xf>
    <xf fontId="5" fillId="0" borderId="3" numFmtId="0" xfId="0" applyFont="1" applyBorder="1" applyAlignment="1" quotePrefix="0">
      <alignment horizontal="center"/>
    </xf>
    <xf fontId="5" fillId="0" borderId="9" numFmtId="160" xfId="0" applyNumberFormat="1" applyFont="1" applyBorder="1" applyAlignment="1" quotePrefix="0">
      <alignment horizontal="center"/>
    </xf>
    <xf fontId="2" fillId="0" borderId="3" numFmtId="4" xfId="0" applyNumberFormat="1" applyFont="1" applyBorder="1" applyAlignment="1" quotePrefix="0">
      <alignment horizontal="center" vertical="center" wrapText="1"/>
    </xf>
    <xf fontId="2" fillId="0" borderId="3" numFmtId="4" xfId="0" applyNumberFormat="1" applyFont="1" applyBorder="1" applyAlignment="1" quotePrefix="0">
      <alignment horizontal="center" vertical="center"/>
    </xf>
    <xf fontId="2" fillId="0" borderId="15" numFmtId="4" xfId="0" applyNumberFormat="1" applyFont="1" applyBorder="1" applyAlignment="1" quotePrefix="0">
      <alignment horizontal="center" vertical="center"/>
    </xf>
    <xf fontId="2" fillId="0" borderId="1" numFmtId="4" xfId="0" applyNumberFormat="1" applyFont="1" applyBorder="1" applyAlignment="1" quotePrefix="0">
      <alignment horizontal="center" vertical="center"/>
    </xf>
    <xf fontId="2" fillId="0" borderId="0" numFmtId="4" xfId="0" applyNumberFormat="1" applyFont="1" applyAlignment="1" quotePrefix="0">
      <alignment vertical="center"/>
    </xf>
    <xf fontId="2" fillId="0" borderId="0" numFmtId="2" xfId="0" applyNumberFormat="1" applyFont="1" applyAlignment="1" quotePrefix="0">
      <alignment vertical="center"/>
    </xf>
    <xf fontId="3" fillId="0" borderId="3" numFmtId="0" xfId="0" applyFont="1" applyBorder="1" applyAlignment="1" quotePrefix="0">
      <alignment horizontal="right"/>
    </xf>
    <xf fontId="3" fillId="0" borderId="7" numFmtId="0" xfId="0" applyFont="1" applyBorder="1" applyAlignment="1" quotePrefix="0">
      <alignment horizontal="right"/>
    </xf>
    <xf fontId="2" fillId="0" borderId="1" numFmtId="4" xfId="0" applyNumberFormat="1" applyFont="1" applyBorder="1" applyAlignment="1" quotePrefix="0">
      <alignment horizontal="center"/>
    </xf>
    <xf fontId="2" fillId="0" borderId="0" numFmtId="0" xfId="0" applyFont="1" applyAlignment="1" quotePrefix="0">
      <alignment wrapText="1"/>
    </xf>
    <xf fontId="7" fillId="0" borderId="1" numFmtId="0" xfId="0" applyFont="1" applyBorder="1" applyAlignment="1" quotePrefix="0">
      <alignment wrapText="1"/>
    </xf>
    <xf fontId="2" fillId="0" borderId="1" numFmtId="0" xfId="0" applyFont="1" applyBorder="1" applyAlignment="1" quotePrefix="0">
      <alignment wrapText="1"/>
    </xf>
    <xf fontId="2" fillId="2" borderId="0" numFmtId="0" xfId="0" applyFont="1" applyFill="1" quotePrefix="0"/>
    <xf fontId="8" fillId="0" borderId="0" numFmtId="14" xfId="0" applyNumberFormat="1" applyFont="1" quotePrefix="0"/>
    <xf fontId="2" fillId="0" borderId="0" numFmtId="0" xfId="0" applyFont="1" applyAlignment="1" quotePrefix="0">
      <alignment horizontal="right"/>
    </xf>
    <xf fontId="2" fillId="0" borderId="0" numFmtId="4" xfId="0" applyNumberFormat="1" applyFont="1" applyAlignment="1" quotePrefix="0">
      <alignment horizontal="center"/>
    </xf>
    <xf fontId="9" fillId="0" borderId="0" numFmtId="0" xfId="0" applyFont="1" applyAlignment="1" quotePrefix="0">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media1.svg"/><Relationship Id="rId3" Type="http://schemas.openxmlformats.org/officeDocument/2006/relationships/image" Target="../media/image2.png"/><Relationship Id="rId4" Type="http://schemas.openxmlformats.org/officeDocument/2006/relationships/image" Target="../media/media2.svg"/><Relationship Id="rId5" Type="http://schemas.openxmlformats.org/officeDocument/2006/relationships/image" Target="../media/image3.png"/><Relationship Id="rId6" Type="http://schemas.openxmlformats.org/officeDocument/2006/relationships/image" Target="../media/media3.svg"/><Relationship Id="rId7" Type="http://schemas.openxmlformats.org/officeDocument/2006/relationships/image" Target="../media/image4.png"/><Relationship Id="rId8" Type="http://schemas.openxmlformats.org/officeDocument/2006/relationships/image" Target="../media/media4.sv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absoluteAnchor>
    <xdr:pos x="10601324" y="2844178"/>
    <xdr:ext cx="1133474" cy="346680"/>
    <xdr:pic>
      <xdr:nvPicPr>
        <xdr:cNvPr id="1" name="Picture 1" hidden="0"/>
        <xdr:cNvPicPr/>
      </xdr:nvPicPr>
      <xdr:blipFill>
        <a:blip r:embed="rId1">
          <a:extLst>
            <a:ext uri="{96DAC541-7B7A-43D3-8B79-37D633B846F1}">
              <asvg:svgBlip xmlns:asvg="http://schemas.microsoft.com/office/drawing/2016/SVG/main" r:embed="rId2"/>
            </a:ext>
          </a:extLst>
        </a:blip>
        <a:stretch/>
      </xdr:blipFill>
      <xdr:spPr bwMode="auto">
        <a:xfrm flipH="0" flipV="0">
          <a:off x="10601324" y="2844178"/>
          <a:ext cx="1133474" cy="346680"/>
        </a:xfrm>
        <a:prstGeom prst="rect">
          <a:avLst/>
        </a:prstGeom>
      </xdr:spPr>
    </xdr:pic>
    <xdr:clientData fLocksWithSheet="1"/>
  </xdr:absoluteAnchor>
  <xdr:absoluteAnchor>
    <xdr:pos x="9649460" y="3190858"/>
    <xdr:ext cx="951863" cy="351096"/>
    <xdr:pic>
      <xdr:nvPicPr>
        <xdr:cNvPr id="2" name="Picture 2" hidden="0"/>
        <xdr:cNvPicPr/>
      </xdr:nvPicPr>
      <xdr:blipFill>
        <a:blip r:embed="rId3">
          <a:extLst>
            <a:ext uri="{96DAC541-7B7A-43D3-8B79-37D633B846F1}">
              <asvg:svgBlip xmlns:asvg="http://schemas.microsoft.com/office/drawing/2016/SVG/main" r:embed="rId4"/>
            </a:ext>
          </a:extLst>
        </a:blip>
        <a:stretch/>
      </xdr:blipFill>
      <xdr:spPr bwMode="auto">
        <a:xfrm flipH="0" flipV="0">
          <a:off x="9649460" y="3190859"/>
          <a:ext cx="951863" cy="351096"/>
        </a:xfrm>
        <a:prstGeom prst="rect">
          <a:avLst/>
        </a:prstGeom>
      </xdr:spPr>
    </xdr:pic>
    <xdr:clientData fLocksWithSheet="1"/>
  </xdr:absoluteAnchor>
  <xdr:absoluteAnchor>
    <xdr:pos x="11783059" y="3703319"/>
    <xdr:ext cx="1685289" cy="362439"/>
    <xdr:pic>
      <xdr:nvPicPr>
        <xdr:cNvPr id="3" name="Picture 3" hidden="0"/>
        <xdr:cNvPicPr/>
      </xdr:nvPicPr>
      <xdr:blipFill>
        <a:blip r:embed="rId5">
          <a:extLst>
            <a:ext uri="{96DAC541-7B7A-43D3-8B79-37D633B846F1}">
              <asvg:svgBlip xmlns:asvg="http://schemas.microsoft.com/office/drawing/2016/SVG/main" r:embed="rId6"/>
            </a:ext>
          </a:extLst>
        </a:blip>
        <a:stretch/>
      </xdr:blipFill>
      <xdr:spPr bwMode="auto">
        <a:xfrm flipH="0" flipV="0">
          <a:off x="11783059" y="3703320"/>
          <a:ext cx="1685289" cy="362439"/>
        </a:xfrm>
        <a:prstGeom prst="rect">
          <a:avLst/>
        </a:prstGeom>
      </xdr:spPr>
    </xdr:pic>
    <xdr:clientData fLocksWithSheet="1"/>
  </xdr:absoluteAnchor>
  <xdr:absoluteAnchor>
    <xdr:pos x="13115319" y="3427709"/>
    <xdr:ext cx="185247" cy="228494"/>
    <xdr:pic>
      <xdr:nvPicPr>
        <xdr:cNvPr id="4" name="Picture 4" hidden="0"/>
        <xdr:cNvPicPr/>
      </xdr:nvPicPr>
      <xdr:blipFill>
        <a:blip r:embed="rId7">
          <a:extLst>
            <a:ext uri="{96DAC541-7B7A-43D3-8B79-37D633B846F1}">
              <asvg:svgBlip xmlns:asvg="http://schemas.microsoft.com/office/drawing/2016/SVG/main" r:embed="rId8"/>
            </a:ext>
          </a:extLst>
        </a:blip>
        <a:stretch/>
      </xdr:blipFill>
      <xdr:spPr bwMode="auto">
        <a:xfrm>
          <a:off x="0" y="0"/>
          <a:ext cx="0" cy="0"/>
        </a:xfrm>
        <a:prstGeom prst="rect">
          <a:avLst/>
        </a:prstGeom>
      </xdr:spPr>
    </xdr:pic>
    <xdr:clientData fLocksWithSheet="1"/>
  </xdr:absolute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tint val="100000"/>
                <a:shade val="100000"/>
                <a:satMod val="130000"/>
              </a:schemeClr>
            </a:gs>
            <a:gs pos="100000">
              <a:schemeClr val="phClr">
                <a:tint val="50000"/>
                <a:shade val="100000"/>
                <a:satMod val="350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Zeros="1" zoomScale="100" workbookViewId="0">
      <selection activeCell="A1" activeCellId="0" sqref="A1"/>
    </sheetView>
  </sheetViews>
  <sheetFormatPr baseColWidth="8" defaultColWidth="9.1111112238885692" defaultRowHeight="14.25"/>
  <cols>
    <col customWidth="1" min="1" max="1" style="1" width="5.1111112238885701"/>
    <col customWidth="1" min="2" max="2" style="1" width="42.000000338332399"/>
    <col customWidth="1" min="3" max="3" style="1" width="18.111111393054699"/>
    <col customWidth="1" min="4" max="5" style="2" width="9.0000001691661797"/>
    <col customWidth="1" min="6" max="6" style="1" width="14.666667343331399"/>
    <col customWidth="1" min="7" max="7" style="1" width="14.888889452776199"/>
    <col customWidth="1" min="8" max="8" style="1" width="15.1111115622209"/>
    <col customWidth="1" min="9" max="9" style="3" width="15.555555781110501"/>
    <col customWidth="1" min="10" max="10" style="1" width="15.444444726388101"/>
    <col customWidth="1" min="11" max="11" style="1" width="18.333333502499499"/>
    <col customWidth="1" min="12" max="12" style="4" width="25.555556119442802"/>
    <col customWidth="1" min="13" max="13" style="1" width="13.666666497500501"/>
    <col customWidth="1" min="14" max="14" style="1" width="13.3333333333333"/>
    <col customWidth="1" min="15" max="15" style="1" width="15.3333336716657"/>
    <col bestFit="1" customWidth="1" min="16" max="16" style="1" width="9.1111112238885692"/>
    <col customWidth="1" min="17" max="17" style="1" width="13.4444443880557"/>
    <col customWidth="1" min="18" max="18" style="1" width="15.3333336716657"/>
    <col bestFit="1" customWidth="1" min="19" max="20" style="1" width="9.1111112238885692"/>
    <col customWidth="1" min="21" max="21" style="1" width="13.3333333333333"/>
    <col bestFit="1" customWidth="1" min="22" max="22" style="1" width="9.1111112238885692"/>
    <col customWidth="1" min="23" max="23" style="1" width="13.5555554427781"/>
    <col bestFit="1" customWidth="1" min="24" max="16384" style="1" width="9.1111112238885692"/>
  </cols>
  <sheetData>
    <row r="1">
      <c r="B1" s="5" t="s">
        <v>0</v>
      </c>
      <c r="C1" s="5"/>
      <c r="D1" s="5"/>
      <c r="E1" s="5"/>
      <c r="F1" s="5"/>
      <c r="G1" s="5"/>
      <c r="H1" s="5"/>
      <c r="I1" s="5"/>
      <c r="J1" s="5"/>
      <c r="K1" s="5"/>
      <c r="L1" s="5"/>
    </row>
    <row r="2" ht="14.25" customHeight="1">
      <c r="B2" s="5"/>
      <c r="C2" s="5"/>
      <c r="D2" s="5"/>
      <c r="E2" s="5"/>
      <c r="F2" s="5"/>
      <c r="G2" s="5"/>
      <c r="H2" s="5"/>
      <c r="I2" s="5"/>
      <c r="J2" s="5"/>
      <c r="K2" s="5"/>
      <c r="L2" s="5"/>
    </row>
    <row r="3" s="1" customFormat="1" ht="84" customHeight="1">
      <c r="A3" s="6" t="s">
        <v>1</v>
      </c>
      <c r="B3" s="6"/>
      <c r="C3" s="6"/>
      <c r="D3" s="6"/>
      <c r="E3" s="6"/>
      <c r="F3" s="6"/>
      <c r="G3" s="6"/>
      <c r="H3" s="6"/>
      <c r="I3" s="6"/>
      <c r="J3" s="6"/>
      <c r="K3" s="6"/>
      <c r="L3" s="6"/>
      <c r="M3" s="7"/>
    </row>
    <row r="4" s="1" customFormat="1" ht="3" customHeight="1">
      <c r="A4" s="8"/>
      <c r="B4" s="8"/>
      <c r="C4" s="8"/>
      <c r="D4" s="8"/>
      <c r="E4" s="8"/>
      <c r="F4" s="8"/>
      <c r="G4" s="8"/>
      <c r="H4" s="8"/>
      <c r="I4" s="8"/>
      <c r="J4" s="8"/>
      <c r="K4" s="8"/>
      <c r="L4" s="9"/>
    </row>
    <row r="5" s="1" customFormat="1" ht="59.649999999999999" customHeight="1">
      <c r="A5" s="10" t="s">
        <v>2</v>
      </c>
      <c r="B5" s="10" t="s">
        <v>3</v>
      </c>
      <c r="C5" s="10" t="s">
        <v>4</v>
      </c>
      <c r="D5" s="11" t="s">
        <v>5</v>
      </c>
      <c r="E5" s="10" t="s">
        <v>6</v>
      </c>
      <c r="F5" s="11" t="s">
        <v>7</v>
      </c>
      <c r="G5" s="12"/>
      <c r="H5" s="13"/>
      <c r="I5" s="14" t="s">
        <v>8</v>
      </c>
      <c r="J5" s="15"/>
      <c r="K5" s="15"/>
      <c r="L5" s="16" t="s">
        <v>9</v>
      </c>
      <c r="M5" s="17" t="s">
        <v>10</v>
      </c>
    </row>
    <row r="6" s="1" customFormat="1" ht="170.25" customHeight="1">
      <c r="A6" s="18"/>
      <c r="B6" s="18"/>
      <c r="C6" s="18"/>
      <c r="D6" s="19"/>
      <c r="E6" s="20"/>
      <c r="F6" s="21" t="s">
        <v>11</v>
      </c>
      <c r="G6" s="21" t="s">
        <v>12</v>
      </c>
      <c r="H6" s="21" t="s">
        <v>13</v>
      </c>
      <c r="I6" s="22" t="s">
        <v>14</v>
      </c>
      <c r="J6" s="23" t="s">
        <v>15</v>
      </c>
      <c r="K6" s="24" t="s">
        <v>16</v>
      </c>
      <c r="L6" s="25" t="s">
        <v>17</v>
      </c>
      <c r="M6" s="26"/>
    </row>
    <row r="7" s="27" customFormat="1" ht="25.5" customHeight="1">
      <c r="A7" s="28" t="s">
        <v>18</v>
      </c>
      <c r="B7" s="29" t="s">
        <v>19</v>
      </c>
      <c r="C7" s="30" t="s">
        <v>20</v>
      </c>
      <c r="D7" s="31" t="s">
        <v>21</v>
      </c>
      <c r="E7" s="32">
        <v>1</v>
      </c>
      <c r="F7" s="33">
        <v>62475</v>
      </c>
      <c r="G7" s="33">
        <v>71601</v>
      </c>
      <c r="H7" s="33">
        <v>69492</v>
      </c>
      <c r="I7" s="34">
        <f>ROUND(AVERAGE(F7:H7),2)</f>
        <v>67856</v>
      </c>
      <c r="J7" s="35">
        <f>_xlfn.STDEV.S(F7:H7)</f>
        <v>4777.9013175242535</v>
      </c>
      <c r="K7" s="35">
        <f>J7/I7*100</f>
        <v>7.041236320331663</v>
      </c>
      <c r="L7" s="36">
        <f>E7*I7</f>
        <v>67856</v>
      </c>
      <c r="M7" s="37">
        <v>37016.32</v>
      </c>
      <c r="O7" s="38"/>
      <c r="Q7" s="39"/>
      <c r="T7" s="27"/>
      <c r="U7" s="27"/>
      <c r="V7" s="27"/>
      <c r="W7" s="27"/>
    </row>
    <row r="8" s="27" customFormat="1" ht="25.5" customHeight="1">
      <c r="A8" s="40" t="s">
        <v>22</v>
      </c>
      <c r="B8" s="41"/>
      <c r="C8" s="41"/>
      <c r="D8" s="41"/>
      <c r="E8" s="41"/>
      <c r="F8" s="41"/>
      <c r="G8" s="41"/>
      <c r="H8" s="41"/>
      <c r="I8" s="41"/>
      <c r="J8" s="41"/>
      <c r="K8" s="41"/>
      <c r="L8" s="42">
        <f>L7</f>
        <v>67856</v>
      </c>
      <c r="M8" s="37">
        <v>37016.32</v>
      </c>
      <c r="O8" s="38"/>
      <c r="P8" s="27"/>
      <c r="Q8" s="39"/>
      <c r="R8" s="27"/>
      <c r="T8" s="27"/>
      <c r="U8" s="27"/>
      <c r="V8" s="27"/>
      <c r="W8" s="27"/>
      <c r="X8" s="27"/>
    </row>
    <row r="9" s="43" customFormat="1" ht="44.25" customHeight="1">
      <c r="A9" s="44" t="s">
        <v>23</v>
      </c>
      <c r="B9" s="44"/>
      <c r="C9" s="44"/>
      <c r="D9" s="44"/>
      <c r="E9" s="44"/>
      <c r="F9" s="44"/>
      <c r="G9" s="44"/>
      <c r="H9" s="44"/>
      <c r="I9" s="44"/>
      <c r="J9" s="44"/>
      <c r="K9" s="44"/>
      <c r="L9" s="44"/>
      <c r="M9" s="45"/>
      <c r="N9" s="27"/>
      <c r="O9" s="43"/>
      <c r="P9" s="43"/>
      <c r="Q9" s="43"/>
      <c r="R9" s="43"/>
      <c r="S9" s="43"/>
      <c r="T9" s="43"/>
      <c r="U9" s="43"/>
      <c r="V9" s="43"/>
      <c r="W9" s="43"/>
      <c r="X9" s="43"/>
    </row>
    <row r="10" s="43" customFormat="1" ht="11.300000000000001">
      <c r="A10" s="1"/>
      <c r="B10" s="1"/>
      <c r="C10" s="1"/>
      <c r="D10" s="2"/>
      <c r="E10" s="2"/>
      <c r="F10" s="1"/>
      <c r="G10" s="1"/>
      <c r="H10" s="1"/>
      <c r="I10" s="3" t="s">
        <v>24</v>
      </c>
      <c r="J10" s="1"/>
      <c r="K10" s="1"/>
      <c r="L10" s="4"/>
      <c r="M10" s="43"/>
      <c r="N10" s="27"/>
    </row>
    <row r="11" ht="12.6">
      <c r="A11" s="46" t="s">
        <v>25</v>
      </c>
      <c r="B11" s="46"/>
      <c r="C11" s="47">
        <v>46261</v>
      </c>
      <c r="M11" s="1"/>
      <c r="N11" s="27"/>
    </row>
    <row r="12" ht="12.75" customHeight="1">
      <c r="A12" s="1"/>
      <c r="L12" s="4"/>
      <c r="M12" s="1"/>
    </row>
    <row r="13" ht="13.35">
      <c r="A13" s="1" t="s">
        <v>26</v>
      </c>
      <c r="C13" s="48" t="s">
        <v>27</v>
      </c>
      <c r="L13" s="49"/>
      <c r="M13" s="1"/>
    </row>
    <row r="14">
      <c r="A14" s="1"/>
      <c r="L14" s="49"/>
    </row>
    <row r="16" ht="15">
      <c r="B16" s="50"/>
    </row>
    <row r="17" ht="15">
      <c r="B17" s="50"/>
    </row>
    <row r="18" ht="15">
      <c r="B18" s="50"/>
    </row>
    <row r="19" ht="15">
      <c r="B19" s="50"/>
    </row>
    <row r="20" ht="15">
      <c r="B20" s="50"/>
    </row>
    <row r="21" ht="15">
      <c r="B21" s="50"/>
    </row>
    <row r="22" ht="15">
      <c r="B22" s="50"/>
    </row>
    <row r="23" ht="15">
      <c r="B23" s="50"/>
    </row>
    <row r="24" ht="15">
      <c r="B24" s="50"/>
    </row>
    <row r="25" ht="15">
      <c r="B25" s="50"/>
    </row>
    <row r="26" ht="15">
      <c r="B26" s="50"/>
    </row>
    <row r="27" ht="15">
      <c r="B27" s="50"/>
    </row>
  </sheetData>
  <mergeCells count="14">
    <mergeCell ref="B1:L2"/>
    <mergeCell ref="A3:L3"/>
    <mergeCell ref="A4:L4"/>
    <mergeCell ref="A5:A6"/>
    <mergeCell ref="B5:B6"/>
    <mergeCell ref="C5:C6"/>
    <mergeCell ref="D5:D6"/>
    <mergeCell ref="E5:E6"/>
    <mergeCell ref="F5:H5"/>
    <mergeCell ref="I5:K5"/>
    <mergeCell ref="M5:M6"/>
    <mergeCell ref="A8:K8"/>
    <mergeCell ref="A9:L9"/>
    <mergeCell ref="A11:B11"/>
  </mergeCells>
  <printOptions headings="0" gridLines="0"/>
  <pageMargins left="0.251968502998352" right="0.251968502998352" top="0.75196850299835194" bottom="0.75196850299835194" header="0.30000001192092901" footer="0.30000001192092901"/>
  <pageSetup paperSize="9" scale="65" fitToWidth="1" fitToHeight="1" pageOrder="downThenOver" orientation="landscape" usePrinterDefaults="1" blackAndWhite="0" draft="0" cellComments="none" useFirstPageNumber="0" errors="displayed" horizontalDpi="600" verticalDpi="600" copies="1"/>
  <headerFooter/>
  <drawing r:id="rId1"/>
</worksheet>
</file>

<file path=docProps/app.xml><?xml version="1.0" encoding="utf-8"?>
<Properties xmlns="http://schemas.openxmlformats.org/officeDocument/2006/extended-properties" xmlns:vt="http://schemas.openxmlformats.org/officeDocument/2006/docPropsVTypes">
  <Application>Р7-Офис/2025.2.2.831</Application>
  <DocSecurity>0</DocSecurity>
  <ScaleCrop>false</ScaleCrop>
  <Template>Normal.dotm</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Alena.Velganenko</cp:lastModifiedBy>
  <cp:revision>17</cp:revision>
  <dcterms:modified xsi:type="dcterms:W3CDTF">2026-08-27T03:57:36Z</dcterms:modified>
</cp:coreProperties>
</file>